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tabRatio="763" activeTab="0"/>
  </bookViews>
  <sheets>
    <sheet name="wspólnoty mieszkaniowe" sheetId="1" r:id="rId1"/>
    <sheet name="konserwator zabytków" sheetId="2" r:id="rId2"/>
    <sheet name="Remonty" sheetId="3" r:id="rId3"/>
    <sheet name="Szkodowość" sheetId="4" r:id="rId4"/>
  </sheets>
  <definedNames/>
  <calcPr fullCalcOnLoad="1"/>
</workbook>
</file>

<file path=xl/sharedStrings.xml><?xml version="1.0" encoding="utf-8"?>
<sst xmlns="http://schemas.openxmlformats.org/spreadsheetml/2006/main" count="976" uniqueCount="448">
  <si>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</si>
  <si>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</si>
  <si>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</si>
  <si>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</si>
  <si>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</si>
  <si>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</si>
  <si>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</si>
  <si>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</si>
  <si>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</si>
  <si>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</si>
  <si>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</si>
  <si>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</si>
  <si>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</si>
  <si>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</si>
  <si>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Przedmiot ubezpieczenia</t>
  </si>
  <si>
    <t>Suma ubezpieczenia</t>
  </si>
  <si>
    <t>14.</t>
  </si>
  <si>
    <t>15.</t>
  </si>
  <si>
    <t>16.</t>
  </si>
  <si>
    <t>17.</t>
  </si>
  <si>
    <t>Budynek szkoły podstawowej, Lubawka ul. Boczna 13</t>
  </si>
  <si>
    <t>Budynek przedszkola, Lubawka ul. Dworcowa 27</t>
  </si>
  <si>
    <t>Budynek przedszkola, Lubawka ul. Szymrychowska 7</t>
  </si>
  <si>
    <t>Świetlica wiejska, Miszkowice 73B</t>
  </si>
  <si>
    <t>Budynek mieszkalny, Lubawka ul. Piastowska 3</t>
  </si>
  <si>
    <t>Budynek mieszkalny, Lubawka ul. Piastowska 9</t>
  </si>
  <si>
    <t>Budynek mieszkalny, Lubawka ul. Kościuszki 9B</t>
  </si>
  <si>
    <t>Budynek mieszkalny, Lubawka Pl. Jana Pawła II 4</t>
  </si>
  <si>
    <t>Budynek mieszkalny, Lubawka Pl. Jana Pawła II 6</t>
  </si>
  <si>
    <t>Budynek mieszkalny, Lubawka Pl. Jana Pawła II 7</t>
  </si>
  <si>
    <t>Budynek mieszkalny, Lubawka ul. Boczna 1</t>
  </si>
  <si>
    <t>Budynek mieszkalny, Lubawka ul. Boczna 3</t>
  </si>
  <si>
    <t>Budynek mieszkalny, Lubawka ul. Boczna 12</t>
  </si>
  <si>
    <t>Budynek mieszkalny, Lubawka ul. Ciasna 9</t>
  </si>
  <si>
    <t>Budynek mieszkalny, Lubawka ul. Ciasna 15</t>
  </si>
  <si>
    <t>18.</t>
  </si>
  <si>
    <t>Świetlica wiejska, Niedamirów 67A</t>
  </si>
  <si>
    <t>Budynek ośrodka zdrowia, Chełmsko Śląskie ul. Lubawska 26 -  własność Gminy</t>
  </si>
  <si>
    <t>Budynek użytkowy ul. Sądecka 13 Chełmsko Śląskie</t>
  </si>
  <si>
    <t xml:space="preserve">Budynek mieszkalny ul. Sądecka 14 Chełmsko Śląskie </t>
  </si>
  <si>
    <t>Budynek mieszkalny ul. Sądecka 23 Chełmsko Śląskie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</si>
  <si>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</si>
  <si>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</si>
  <si>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</si>
  <si>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</si>
  <si>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</si>
  <si>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</si>
  <si>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</si>
  <si>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</si>
  <si>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</si>
  <si>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</si>
  <si>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</si>
  <si>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</si>
  <si>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dachówka</t>
  </si>
  <si>
    <t>blachodachówka</t>
  </si>
  <si>
    <t>papa</t>
  </si>
  <si>
    <t>murowane</t>
  </si>
  <si>
    <t>blacha</t>
  </si>
  <si>
    <t>drewniane</t>
  </si>
  <si>
    <t>Budynek mieszkalny Al. Wojska Polskiego 15 Lubawka</t>
  </si>
  <si>
    <t>Budynek mieszkalny Ciasna 14 Lubawka</t>
  </si>
  <si>
    <t>Budynek mieszkalny  Al. Wojska Polskiego 46 Lubawka</t>
  </si>
  <si>
    <t>Budynek mieszkalny, Garbarska 2 Lubawka</t>
  </si>
  <si>
    <t>Budynek mieszkalny, Jarkowice 13</t>
  </si>
  <si>
    <t>Budynek mieszkalny, Jarkowice 16</t>
  </si>
  <si>
    <t>Budynek mieszkalny, Lubawka, ul. Kamiennogórska 13</t>
  </si>
  <si>
    <t>Budynek mieszkalny, Chełmsko Śl., ul. Kamiennogórska 18</t>
  </si>
  <si>
    <t>budynek mieszkalny, Lubawka, ul. Kamiennogórska 21</t>
  </si>
  <si>
    <t>Budynek mieszkalny, Lubawka, ul. Kościuszki 19A</t>
  </si>
  <si>
    <t>Budynek mieszkalny, Lubawka, Miszkowice 12</t>
  </si>
  <si>
    <t>Budynek mieszkalny, Lubawka, Miszkowice 42</t>
  </si>
  <si>
    <t>Budynek mieszkalny, Lubawka, ul. Miszkowice 87</t>
  </si>
  <si>
    <t>Budynek mieszkalny, Lubawka, Miszkowice 92</t>
  </si>
  <si>
    <t>Budynek mieszkalny, Lubawka, Okrzeszyn 29</t>
  </si>
  <si>
    <t>Budynek mieszkalny, Lubawka, Okrzeszyn 55</t>
  </si>
  <si>
    <t>Budynek mieszkalny, Lubawka, Okrzeszyn 85</t>
  </si>
  <si>
    <t>Budynek mieszkalny, Lubawka, Paczyn 15</t>
  </si>
  <si>
    <t>Budynek mieszkalny, Lubawka, Paprotki 5</t>
  </si>
  <si>
    <t>Budynek mieszkalny, Lubawka, Pl. Wolności 3</t>
  </si>
  <si>
    <t>Budynek mieszkalny, Lubawka, Pl. Wolności 12</t>
  </si>
  <si>
    <t>Budynek mieszkalny, Lubawka, Pl. Wolności 18</t>
  </si>
  <si>
    <t>Budynek mieszkalny, Lubawka, ul. Pocztowa 14</t>
  </si>
  <si>
    <t>Budynek mieszkalny, Lubawka, ul. Potokowa 7</t>
  </si>
  <si>
    <t>Budynek mieszkalny, Chełmsko Śl., ul. Powstańców Śląskich 1</t>
  </si>
  <si>
    <t>Budynek mieszkalny, Chełmsko Śl., ul. Rynek 2</t>
  </si>
  <si>
    <t>Budynek mieszkalny, Chełmsko Śl., ul. Rynek 3</t>
  </si>
  <si>
    <t>Budynek mieszkalny, Chełmsko Śl., ul. Rynek 4</t>
  </si>
  <si>
    <t>Budynek mieszkalny, Chełmsko Śl., Rynek 20</t>
  </si>
  <si>
    <t>Budynek mieszkalny, Chełmsko Śl. Rynek 22</t>
  </si>
  <si>
    <t>Budynek mieszkalny, Chełmsko Śl., Sądecka 24</t>
  </si>
  <si>
    <t>Budynek mieszkalny, Chełmsko Śl. ul. Sądecka 25</t>
  </si>
  <si>
    <t>Budynek mieszkalny, Lubawka, ul. Sienkiewicza 1</t>
  </si>
  <si>
    <t>Budynek mieszkalny, Lubawka, Stara Białka 31</t>
  </si>
  <si>
    <t>Budynek mieszkalny, Lubawka, ul. Starorynkowa 8</t>
  </si>
  <si>
    <t>Budynek mieszkalny, Lubawka, Uniemyśl 8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</si>
  <si>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</si>
  <si>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</si>
  <si>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</si>
  <si>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</si>
  <si>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</si>
  <si>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</si>
  <si>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</si>
  <si>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</si>
  <si>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</si>
  <si>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</si>
  <si>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</si>
  <si>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</si>
  <si>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</si>
  <si>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</si>
  <si>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</si>
  <si>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</si>
  <si>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</si>
  <si>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</si>
  <si>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</si>
  <si>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</si>
  <si>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</si>
  <si>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</si>
  <si>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</si>
  <si>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</si>
  <si>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</si>
  <si>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</si>
  <si>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</si>
  <si>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</si>
  <si>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</si>
  <si>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</si>
  <si>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</si>
  <si>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</si>
  <si>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</si>
  <si>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</si>
  <si>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</si>
  <si>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</si>
  <si>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</si>
  <si>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</si>
  <si>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</si>
  <si>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</si>
  <si>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</si>
  <si>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</si>
  <si>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</si>
  <si>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</si>
  <si>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</si>
  <si>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</si>
  <si>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</si>
  <si>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Budynek MGOPS, Lubawka ul. Dworcowa 33</t>
  </si>
  <si>
    <t>Wiejski dom kultury i filia biblioteki gminnej, Chełmsko Śląskie ul. Rynek 14</t>
  </si>
  <si>
    <t>Świetlica wiejska, Paprotki 5</t>
  </si>
  <si>
    <t>Dom kultury i biblioteka gminna oraz lokale mieszkalne Lubawka ul. Kamiennogórska 19*</t>
  </si>
  <si>
    <t xml:space="preserve">Budynek użytkowy Sądecka 15 Chełmsko Śląskie </t>
  </si>
  <si>
    <t>Budynek mieszkalny ul. Sądecka 16 Chełmsko Śląskie</t>
  </si>
  <si>
    <t>Budynek użytkowy ul. Sądecka 17 Chełmsko Śląskie</t>
  </si>
  <si>
    <t>Budynek mieszkalny ul. Sądecka 18 Chełmsko Śląskie</t>
  </si>
  <si>
    <r>
      <t xml:space="preserve">Budynek użytkowy ul. Sądecka </t>
    </r>
    <r>
      <rPr>
        <sz val="10"/>
        <color indexed="9"/>
        <rFont val="Arial"/>
        <family val="2"/>
      </rPr>
      <t xml:space="preserve">1 </t>
    </r>
    <r>
      <rPr>
        <sz val="10"/>
        <color indexed="8"/>
        <rFont val="Arial"/>
        <family val="2"/>
      </rPr>
      <t>Chełmsko Śląski</t>
    </r>
  </si>
  <si>
    <t>Budynek użytkowy ul Sądecka 20 Chełmsko Śląskie</t>
  </si>
  <si>
    <t>Budynek mieszkalny ul. Sądecka 21 Chełmsko Śląskie</t>
  </si>
  <si>
    <t>Budynek mieszkalny ul. Sądecka 22 Chełmsko Śląskie</t>
  </si>
  <si>
    <t>Budynek mieszkalny - Ciasna 4 Lubawka (pustostan)</t>
  </si>
  <si>
    <t>Budynek mieszkalny, Chełmsko Śl. ul. Kamiennogórska 1</t>
  </si>
  <si>
    <t>budynek mieszkalny, Chełmsko Śl., ul. Kamiennogórska 65</t>
  </si>
  <si>
    <t>Ratusz - Budynek urzędu miasta, Lubawka Pl. Wolności 1</t>
  </si>
  <si>
    <t>Budynek mieszkalny, Miszkowice 72</t>
  </si>
  <si>
    <t>Budynek mieszkalny, Bukówka - była szkola</t>
  </si>
  <si>
    <t>Budynek zaplecza socjalnego OSP , Lubawka ul. Piastowska 6</t>
  </si>
  <si>
    <t>Skatepark Park Watra Lubawka</t>
  </si>
  <si>
    <t xml:space="preserve">Wykaz  budynków znajdujących się w ochronie konserwatorskiej i znajdujące się z strefie historycznego układu urbanistycznego miejscowości </t>
  </si>
  <si>
    <t>Budynek mieszkalny, Lubawka, ul. Sudecka 1</t>
  </si>
  <si>
    <t>Budynek szkolny Miszkowice 8</t>
  </si>
  <si>
    <t>Budynek mieszkalny, Lubawka, ul.Sudecka 12</t>
  </si>
  <si>
    <t>Przedmiot - adres</t>
  </si>
  <si>
    <t>Udział gminy</t>
  </si>
  <si>
    <t>Powierzchnia</t>
  </si>
  <si>
    <t>liczba lokali mieszkalnych</t>
  </si>
  <si>
    <t>liczba lokali użytkowych</t>
  </si>
  <si>
    <t>rok budowy</t>
  </si>
  <si>
    <t>ściany</t>
  </si>
  <si>
    <t>stropy</t>
  </si>
  <si>
    <t>pokrycie dachu</t>
  </si>
  <si>
    <t>Al. Wojska Polskiego 5 Lubawka</t>
  </si>
  <si>
    <t>Al. Wojska Polskiego 9 Lubawka</t>
  </si>
  <si>
    <t>Al. Wojska Polskiego 13 Lubawka</t>
  </si>
  <si>
    <t>Al. Wojska Polskiego 33 Lubawka</t>
  </si>
  <si>
    <t>Al. Wojska Polskiego 34 Lubawka</t>
  </si>
  <si>
    <t>dachówka i papa</t>
  </si>
  <si>
    <t>Al. Wojska Polskiego 38 Lubawka</t>
  </si>
  <si>
    <t>Al. Wojska Polskiego 45 Lubawka</t>
  </si>
  <si>
    <t>Al. Wojska Polskiego 46 Lubawka</t>
  </si>
  <si>
    <t>Boczna 7 Lubawka</t>
  </si>
  <si>
    <t>Ciasna 10 Lubawka</t>
  </si>
  <si>
    <t>Ciasna 13 Lubawka</t>
  </si>
  <si>
    <t>Długosza 7 Lubawka</t>
  </si>
  <si>
    <t>Dolna 9 Lubawka</t>
  </si>
  <si>
    <t>Dworcowa 4 Lubawka</t>
  </si>
  <si>
    <t>Dworcowa 17 Lubawka</t>
  </si>
  <si>
    <t>Dworcowa 19 Lubawka</t>
  </si>
  <si>
    <t>Dworcowa 20 Lubawka</t>
  </si>
  <si>
    <t>Jarkowice 20 Lubawka</t>
  </si>
  <si>
    <t>Kamiennogórska 2 Lubawka</t>
  </si>
  <si>
    <t>Kamiennogórska 17 Lubawka</t>
  </si>
  <si>
    <t>Kamiennogórska 19A Lubawka</t>
  </si>
  <si>
    <t>Kamiennogórska 18 Lubawka</t>
  </si>
  <si>
    <t>Kamiennogórska 3 Chełmsko Śląskie</t>
  </si>
  <si>
    <t>Kamiennogórska 6 Chełmsko Śląskie</t>
  </si>
  <si>
    <t>Kamiennogórska 7 Chełmsko Śląskie</t>
  </si>
  <si>
    <t>Kościuszki 24 Lubawka</t>
  </si>
  <si>
    <t>Lubawska 12 Chełmsko Śląskie</t>
  </si>
  <si>
    <t>Lubawska 31 Chełmsko Śląskie</t>
  </si>
  <si>
    <t>Młyńska 4 Chełmsko Śląskie</t>
  </si>
  <si>
    <t>Miszkowice 85</t>
  </si>
  <si>
    <t>Miszkowice 87</t>
  </si>
  <si>
    <t>gont papowy</t>
  </si>
  <si>
    <t>Nadbrzeżna 5 Lubawka</t>
  </si>
  <si>
    <t>Niedamirów 71</t>
  </si>
  <si>
    <t>Okrzeszyn 40</t>
  </si>
  <si>
    <t>blacha trapezowa</t>
  </si>
  <si>
    <t>pl. Wolnosci 8 Lubawka</t>
  </si>
  <si>
    <t>pl. Wolnosci 9 Lubawka</t>
  </si>
  <si>
    <t>pl. Wolnosci 13A-13 Lubawka</t>
  </si>
  <si>
    <t>pl. Wolnosci 23 Lubawka</t>
  </si>
  <si>
    <t>Rynek 7-8 Chełmsko Śląskie</t>
  </si>
  <si>
    <t>Rynek 13 Chełmsko Śląskie</t>
  </si>
  <si>
    <t>Rynek 16 Chełmsko Śląskie</t>
  </si>
  <si>
    <t>Sądecka 26 Chełmsko Śląskie</t>
  </si>
  <si>
    <t>Starorynkowa 6 Chełmsko Śląskie</t>
  </si>
  <si>
    <t>Sudecka 2 Lubawka</t>
  </si>
  <si>
    <t>Sudecka 3 Lubawka</t>
  </si>
  <si>
    <t>Sudecka 7-8-9 Lubawka</t>
  </si>
  <si>
    <t>Sudecka 25 Lubawka</t>
  </si>
  <si>
    <t>Sudecka 22 Lubawka</t>
  </si>
  <si>
    <t>Aleja Wojska Polskiego 1 - Pl. Wolności 2 Lubawka</t>
  </si>
  <si>
    <t>Aleja Wojska Polskiego 4 Lubawka</t>
  </si>
  <si>
    <t>Aleja Wojska Polskiego 6 Lubawka</t>
  </si>
  <si>
    <t>Aleja Wojska Polskiego 17 Lubawka</t>
  </si>
  <si>
    <t>Aleja Wojska Polskiego 27 Lubawka</t>
  </si>
  <si>
    <t>Aleja Wojska Polskiego 29 Lubawka</t>
  </si>
  <si>
    <t>Aleja Wojska Polskiego 32 Lubawka</t>
  </si>
  <si>
    <t>Aleja Wojska Polskiego 37 Lubawka</t>
  </si>
  <si>
    <t>Aleja Wojska Polskiego 40 Lubawka</t>
  </si>
  <si>
    <t>Aleja Wojska Polskiego 43 Lubawka</t>
  </si>
  <si>
    <t>Aleja Wojska Polskiego 44 Lubawka</t>
  </si>
  <si>
    <t>Anielewicza 1 Lubawka</t>
  </si>
  <si>
    <t>Anielewicza 9 Lubawka</t>
  </si>
  <si>
    <t>Anielewicza 10 Lubawka</t>
  </si>
  <si>
    <t>Boczna 9 Lubawka</t>
  </si>
  <si>
    <t>Błazkowa 20</t>
  </si>
  <si>
    <t>Karkonoska 3 Lubawka</t>
  </si>
  <si>
    <t>Karkonoska 4 Lubawka</t>
  </si>
  <si>
    <t>Karkonoska 9 Lubawka</t>
  </si>
  <si>
    <t>Karkonoska 18 Lubawka</t>
  </si>
  <si>
    <t>Ciasna 6 Lubawka</t>
  </si>
  <si>
    <t>łupek</t>
  </si>
  <si>
    <t>Ciasna 18 Lubawka</t>
  </si>
  <si>
    <t>Dolna 1 Lubawka</t>
  </si>
  <si>
    <t>Dolna 6 Lubawka</t>
  </si>
  <si>
    <t>Drzymały 1 Lubawka</t>
  </si>
  <si>
    <t>Drzymały 3 Lubawka</t>
  </si>
  <si>
    <t>78.</t>
  </si>
  <si>
    <t>Dworcowa 2 Lubawka</t>
  </si>
  <si>
    <t>79.</t>
  </si>
  <si>
    <t>Dworcowa 10 Lubawka</t>
  </si>
  <si>
    <t>80.</t>
  </si>
  <si>
    <t>Dworcowa 23-25 Lubawka</t>
  </si>
  <si>
    <t>81.</t>
  </si>
  <si>
    <t>Kamiennogórska 24 Lubawka</t>
  </si>
  <si>
    <t>blachodachowka</t>
  </si>
  <si>
    <t>82.</t>
  </si>
  <si>
    <t>Kamiennogórska 27 Lubawka</t>
  </si>
  <si>
    <t>83.</t>
  </si>
  <si>
    <t>Kamiennogórska 2 Chełmsko Śląskie</t>
  </si>
  <si>
    <t>84.</t>
  </si>
  <si>
    <t>Kamiennogórska 4 Chełmsko Śląskie</t>
  </si>
  <si>
    <t>85.</t>
  </si>
  <si>
    <t>Kamiennogórska 5 Chełmsko Śląskie</t>
  </si>
  <si>
    <t>86.</t>
  </si>
  <si>
    <t>Kamiennogórska 16 Chełmsko Śląskie</t>
  </si>
  <si>
    <t>87.</t>
  </si>
  <si>
    <t>Kamiennogórska 51 Chełmsko Śląskie</t>
  </si>
  <si>
    <t>88.</t>
  </si>
  <si>
    <t>Kamiennogórska 53 Chełmsko Śląskie</t>
  </si>
  <si>
    <t>89.</t>
  </si>
  <si>
    <t>Kościuszki 15 Lubawka</t>
  </si>
  <si>
    <t>90.</t>
  </si>
  <si>
    <t>Kościuszki 16 Lubawka</t>
  </si>
  <si>
    <t>91.</t>
  </si>
  <si>
    <t>Krótka 1A lubawka</t>
  </si>
  <si>
    <t>92.</t>
  </si>
  <si>
    <t>Lipowa 2 Lubawka</t>
  </si>
  <si>
    <t>93.</t>
  </si>
  <si>
    <t>Lubawska 1 Chełmsko Śląskie</t>
  </si>
  <si>
    <t>94.</t>
  </si>
  <si>
    <t>Lubawska 2 Chełmsko Śląskie</t>
  </si>
  <si>
    <t>95.</t>
  </si>
  <si>
    <t>Lubawska 8 Chełmsko Śląskie</t>
  </si>
  <si>
    <t>96.</t>
  </si>
  <si>
    <t>Lubawska 9 Chełmsko Śląskie</t>
  </si>
  <si>
    <t>97.</t>
  </si>
  <si>
    <t>Lubawska 20 Chełmsko Śląskie</t>
  </si>
  <si>
    <t>98.</t>
  </si>
  <si>
    <t>Lubawska 21 Chełmsko Śląskie</t>
  </si>
  <si>
    <t>99.</t>
  </si>
  <si>
    <t>Lubawska 29 Chełmsko Śląskie</t>
  </si>
  <si>
    <t>100.</t>
  </si>
  <si>
    <t>Lubawska 30 Chełmsko Śląskie</t>
  </si>
  <si>
    <t>101.</t>
  </si>
  <si>
    <t>Łączna 4 Lubawka</t>
  </si>
  <si>
    <t>102.</t>
  </si>
  <si>
    <t>Matejki 7 Lubawka</t>
  </si>
  <si>
    <t>103.</t>
  </si>
  <si>
    <t>Nadbrzeżna 6 Lubawka</t>
  </si>
  <si>
    <t>104.</t>
  </si>
  <si>
    <t>Nadbrzeżna 13 Lubawka</t>
  </si>
  <si>
    <t>105.</t>
  </si>
  <si>
    <t>Nadbrzeżna 14 Lubawka</t>
  </si>
  <si>
    <t>106.</t>
  </si>
  <si>
    <t>Nadbrzeżna 16 Lubawka</t>
  </si>
  <si>
    <t>107.</t>
  </si>
  <si>
    <t>Niedamirów 68</t>
  </si>
  <si>
    <t>108.</t>
  </si>
  <si>
    <t>Ogrodowa 4 Lubawka</t>
  </si>
  <si>
    <t>109.</t>
  </si>
  <si>
    <t>Okrzeszyn 14</t>
  </si>
  <si>
    <t>110.</t>
  </si>
  <si>
    <t>Opawa 87</t>
  </si>
  <si>
    <t>111.</t>
  </si>
  <si>
    <t>Piastowska 12 Lubawka</t>
  </si>
  <si>
    <t>112.</t>
  </si>
  <si>
    <t>Pl. Jana Pawła II 1 Lubawka</t>
  </si>
  <si>
    <t>113.</t>
  </si>
  <si>
    <t>Pl. Jana Pawła II 2 Lubawka</t>
  </si>
  <si>
    <t>114.</t>
  </si>
  <si>
    <t>pl. Wolnosci 4 Lubawka</t>
  </si>
  <si>
    <t>115.</t>
  </si>
  <si>
    <t>pl. Wolnosci 5 Lubawka</t>
  </si>
  <si>
    <t>116.</t>
  </si>
  <si>
    <t>pl. Wolnosci 6 Lubawka</t>
  </si>
  <si>
    <t>117.</t>
  </si>
  <si>
    <t>pl. Wolnosci 10 Lubawka</t>
  </si>
  <si>
    <t>118.</t>
  </si>
  <si>
    <t>"Pod Szczupakiem: pl. Wolnosci 15 Lubawka</t>
  </si>
  <si>
    <t>119.</t>
  </si>
  <si>
    <t>pl. Wolnosci 19 Lubawka</t>
  </si>
  <si>
    <t>120.</t>
  </si>
  <si>
    <t>pl. Wolnosci 20 Lubawka</t>
  </si>
  <si>
    <t>121.</t>
  </si>
  <si>
    <t>pl. Wolnosci 24-25 Lubawka</t>
  </si>
  <si>
    <t>122.</t>
  </si>
  <si>
    <t>Pocztowa 3 Lubawka</t>
  </si>
  <si>
    <t>123.</t>
  </si>
  <si>
    <t>Pocztowa 5 Lubawka</t>
  </si>
  <si>
    <t>1 garaż</t>
  </si>
  <si>
    <t>124.</t>
  </si>
  <si>
    <t>Pocztowa 4 Chełmsko Śląskie</t>
  </si>
  <si>
    <t>125.</t>
  </si>
  <si>
    <t>Polna 1 Chełmsko Śląskie</t>
  </si>
  <si>
    <t>126.</t>
  </si>
  <si>
    <t>Powstańców Śląskich 3 Chełmsko Śląskie</t>
  </si>
  <si>
    <t>127.</t>
  </si>
  <si>
    <t>Rynek 1 Chełmsko Śląskie</t>
  </si>
  <si>
    <t>128.</t>
  </si>
  <si>
    <t>Rynek 5 Chełmsko Śląskie</t>
  </si>
  <si>
    <t>129.</t>
  </si>
  <si>
    <t>Rynek 6 Chełmsko Śląskie</t>
  </si>
  <si>
    <t>130.</t>
  </si>
  <si>
    <t>Rynek 12 Chełmsko Śląskie</t>
  </si>
  <si>
    <t>131.</t>
  </si>
  <si>
    <t>Rynek 29 Chełmsko Śląskie</t>
  </si>
  <si>
    <t>132.</t>
  </si>
  <si>
    <t>Rynek 30 Chełmsko Śląskie</t>
  </si>
  <si>
    <t>133.</t>
  </si>
  <si>
    <t>Sądecka 4 Chełmsko Śląskie</t>
  </si>
  <si>
    <t>134.</t>
  </si>
  <si>
    <t>Sądecka 29 Chełmsko Śląskie</t>
  </si>
  <si>
    <t>135.</t>
  </si>
  <si>
    <t>Sienkiewicza 4 Lubawka</t>
  </si>
  <si>
    <t>136.</t>
  </si>
  <si>
    <t>Strzelecka 2 Chełmsko Śląskie</t>
  </si>
  <si>
    <t>137.</t>
  </si>
  <si>
    <t>Szeroka 1 Lubawka</t>
  </si>
  <si>
    <t>138.</t>
  </si>
  <si>
    <t>Tkacka 10 Lubawka</t>
  </si>
  <si>
    <t>139.</t>
  </si>
  <si>
    <t>Uniemyśl 79</t>
  </si>
  <si>
    <t>140.</t>
  </si>
  <si>
    <t>Wiejska 3 Lubawka</t>
  </si>
  <si>
    <t>141.</t>
  </si>
  <si>
    <t>Zielona 6 Lubawka</t>
  </si>
  <si>
    <t>142.</t>
  </si>
  <si>
    <t>Zielona 10 Lubawka</t>
  </si>
  <si>
    <t>Liczba szkód</t>
  </si>
  <si>
    <t>Wypłacono</t>
  </si>
  <si>
    <t>Ubezpieczenie odpowiedzialności cywilnej</t>
  </si>
  <si>
    <t>Ubezpieczenie mienia</t>
  </si>
  <si>
    <t>6 w tym 2 w rezerwie</t>
  </si>
  <si>
    <t>1474,46 zł i 3 090,00 zł w rezerwie</t>
  </si>
  <si>
    <t>5 w tym 2 w rezerwie</t>
  </si>
  <si>
    <t>10 256,68 zł wypłacono i 5 263,00 zł w rezerwie</t>
  </si>
  <si>
    <t>Wspólnota: ALEJA WOJSKA POLSKIEGO 32</t>
  </si>
  <si>
    <t>" DeCoria " Anna Słomińska</t>
  </si>
  <si>
    <t xml:space="preserve">WYMIANA DRZWI </t>
  </si>
  <si>
    <t>Usługi Remontowo Budowlane Marian Fabjanowski</t>
  </si>
  <si>
    <t>WYKONANIE ELEWACJI-ROBOTY DODATKOWE</t>
  </si>
  <si>
    <t>WYKONANIE ELEWEACJI</t>
  </si>
  <si>
    <t xml:space="preserve">Razem: </t>
  </si>
  <si>
    <t>Razem ALEJA WOJSKA POLSKIEGO 32:</t>
  </si>
  <si>
    <t>Wspólnota: ANIELEWICZA 9</t>
  </si>
  <si>
    <t>PPHU "WARTO" JÓZEF DRABIK</t>
  </si>
  <si>
    <t>MONTAŻ WKŁADU KOMINOWEGO</t>
  </si>
  <si>
    <t>Razem ANIELEWICZA 9:</t>
  </si>
  <si>
    <t>Wspólnota: DRZYMAŁY 1</t>
  </si>
  <si>
    <t>Przedsiębiorstwo Usługowe "Cze-Szot" Czesław Szota</t>
  </si>
  <si>
    <t>NAPRAWA DACHU</t>
  </si>
  <si>
    <t>Razem DRZYMAŁY 1:</t>
  </si>
  <si>
    <t>Wspólnota: NADBRZEŻNA 14</t>
  </si>
  <si>
    <t>Zakład ogólnobudowlany, instalacje sanitarne, c.o. i gazowe Zienkiewicz Mariusz</t>
  </si>
  <si>
    <t>NAPRAWA INSTALACJI GAZOWEJ</t>
  </si>
  <si>
    <t>Razem NADBRZEŻNA 14:</t>
  </si>
  <si>
    <t>Wspólnota: OKRZESZYN 14</t>
  </si>
  <si>
    <t>Firma Ogólnobudowlana "FACH-BUD" - Przemysław Mickiewicz</t>
  </si>
  <si>
    <t>NAPRAWA POKRYCIA DACHOWEGO</t>
  </si>
  <si>
    <t>Razem OKRZESZYN 14:</t>
  </si>
  <si>
    <t>Wspólnota: PIASTOWSKA 12</t>
  </si>
  <si>
    <t>Zakład Ogólnobudowlany, instalacje sanitarne, c.o. i gazowe Zienkiewicz Mariusz</t>
  </si>
  <si>
    <t>Razem PIASTOWSKA 12:</t>
  </si>
  <si>
    <t>Wspólnota: PLAC JANA PAWŁA II 2</t>
  </si>
  <si>
    <t>WYKONANIE IZOLACJI I WZMOCNIENIA FUNDAMENTÓW I ŚCIAN BUDYNKÓW</t>
  </si>
  <si>
    <t>Razem PLAC JANA PAWŁA II 2:</t>
  </si>
  <si>
    <t>Wspólnota: PLAC WOLNOŚCI 10</t>
  </si>
  <si>
    <t>Razem PLAC WOLNOŚCI 10:</t>
  </si>
  <si>
    <t>Wspólnota: PLAC WOLNOŚCI 5</t>
  </si>
  <si>
    <t>REMONT KLATKI SCHODOWEJ</t>
  </si>
  <si>
    <t>Razem PLAC WOLNOŚCI 5:</t>
  </si>
  <si>
    <t>Wspólnota: PLAC WOLNOŚCI 6</t>
  </si>
  <si>
    <t>Dawid Sondej Daw-Son</t>
  </si>
  <si>
    <t>Razem PLAC WOLNOŚCI 6:</t>
  </si>
  <si>
    <t>Wspólnota: PLAC WOLNOŚCI 9</t>
  </si>
  <si>
    <t>Razem PLAC WOLNOŚCI 9:</t>
  </si>
  <si>
    <t>Wspólnota: STRZELECKA 2 CH. ŚL.</t>
  </si>
  <si>
    <t>DACHLIN ROBERT KOSZELA</t>
  </si>
  <si>
    <t>REMONT POKRYCIA DACHOWEGO</t>
  </si>
  <si>
    <t>Razem STRZELECKA 2 CH. ŚL.:</t>
  </si>
  <si>
    <t>Wspólnota: SUDECKA 2</t>
  </si>
  <si>
    <t>REMONT POKRYCIA DACHOWEGO- ROBOTY DODATKOWE</t>
  </si>
  <si>
    <t>Razem SUDECKA 2:</t>
  </si>
  <si>
    <t>Wspólnota: SZEROKA 4</t>
  </si>
  <si>
    <t>"KAMA" Krzysztof Bugaj</t>
  </si>
  <si>
    <t>Razem SZEROKA 4:</t>
  </si>
  <si>
    <t>Wspólnota: ZIELONA 6</t>
  </si>
  <si>
    <t>Razem ZIELONA 6:</t>
  </si>
  <si>
    <t>Piastowska 4 Lubawka</t>
  </si>
  <si>
    <t>Pocztowa 6 Lubawka</t>
  </si>
  <si>
    <t>Szeroka 4 Lubawka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</si>
</sst>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  <numFmt numFmtId="173" formatCode="0.000%"/>
    <numFmt numFmtId="174" formatCode="0.0000%"/>
    <numFmt numFmtId="175" formatCode="#,##0.00&quot; &quot;[$zł]"/>
    <numFmt numFmtId="176" formatCode="[$-415]dddd\,\ d\ mmmm\ yyyy"/>
    <numFmt numFmtId="177" formatCode="0.00;\-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10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10" fontId="46" fillId="0" borderId="11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0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11" xfId="0" applyFont="1" applyFill="1" applyBorder="1" applyAlignment="1">
      <alignment/>
    </xf>
    <xf numFmtId="10" fontId="0" fillId="32" borderId="11" xfId="0" applyNumberFormat="1" applyFont="1" applyFill="1" applyBorder="1" applyAlignment="1">
      <alignment/>
    </xf>
    <xf numFmtId="175" fontId="0" fillId="32" borderId="11" xfId="0" applyNumberFormat="1" applyFont="1" applyFill="1" applyBorder="1" applyAlignment="1">
      <alignment/>
    </xf>
    <xf numFmtId="2" fontId="0" fillId="32" borderId="11" xfId="0" applyNumberFormat="1" applyFont="1" applyFill="1" applyBorder="1" applyAlignment="1">
      <alignment/>
    </xf>
    <xf numFmtId="0" fontId="0" fillId="32" borderId="11" xfId="0" applyFont="1" applyFill="1" applyBorder="1" applyAlignment="1">
      <alignment horizontal="center" vertical="center"/>
    </xf>
    <xf numFmtId="1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166" fontId="5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66" fontId="29" fillId="0" borderId="10" xfId="0" applyNumberFormat="1" applyFont="1" applyBorder="1" applyAlignment="1">
      <alignment horizontal="center" vertical="center"/>
    </xf>
    <xf numFmtId="166" fontId="51" fillId="0" borderId="0" xfId="0" applyNumberFormat="1" applyFont="1" applyAlignment="1">
      <alignment/>
    </xf>
    <xf numFmtId="0" fontId="29" fillId="0" borderId="0" xfId="0" applyFont="1" applyAlignment="1">
      <alignment/>
    </xf>
    <xf numFmtId="166" fontId="29" fillId="0" borderId="0" xfId="0" applyNumberFormat="1" applyFont="1" applyAlignment="1">
      <alignment/>
    </xf>
    <xf numFmtId="166" fontId="53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166" fontId="51" fillId="0" borderId="0" xfId="0" applyNumberFormat="1" applyFont="1" applyAlignment="1">
      <alignment wrapText="1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7" fillId="34" borderId="12" xfId="0" applyFont="1" applyFill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left" vertical="top" wrapText="1"/>
    </xf>
    <xf numFmtId="177" fontId="9" fillId="35" borderId="12" xfId="0" applyNumberFormat="1" applyFont="1" applyFill="1" applyBorder="1" applyAlignment="1">
      <alignment horizontal="right" vertical="top" wrapText="1"/>
    </xf>
    <xf numFmtId="0" fontId="0" fillId="35" borderId="12" xfId="0" applyFill="1" applyBorder="1" applyAlignment="1">
      <alignment horizontal="left" vertical="top" wrapText="1"/>
    </xf>
    <xf numFmtId="177" fontId="9" fillId="36" borderId="12" xfId="0" applyNumberFormat="1" applyFont="1" applyFill="1" applyBorder="1" applyAlignment="1">
      <alignment horizontal="right" vertical="top" wrapText="1"/>
    </xf>
    <xf numFmtId="0" fontId="0" fillId="36" borderId="12" xfId="0" applyFill="1" applyBorder="1" applyAlignment="1">
      <alignment horizontal="left" vertical="top" wrapText="1"/>
    </xf>
    <xf numFmtId="177" fontId="8" fillId="37" borderId="12" xfId="0" applyNumberFormat="1" applyFont="1" applyFill="1" applyBorder="1" applyAlignment="1">
      <alignment horizontal="right" vertical="top" wrapText="1"/>
    </xf>
    <xf numFmtId="0" fontId="0" fillId="37" borderId="12" xfId="0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8" borderId="12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35" borderId="12" xfId="0" applyFont="1" applyFill="1" applyBorder="1" applyAlignment="1">
      <alignment horizontal="right" vertical="top" wrapText="1"/>
    </xf>
    <xf numFmtId="0" fontId="9" fillId="36" borderId="12" xfId="0" applyFont="1" applyFill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right" vertical="top" wrapText="1"/>
    </xf>
    <xf numFmtId="0" fontId="5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175" fontId="46" fillId="32" borderId="11" xfId="0" applyNumberFormat="1" applyFont="1" applyFill="1" applyBorder="1" applyAlignment="1">
      <alignment horizontal="center" vertical="center" wrapText="1"/>
    </xf>
    <xf numFmtId="175" fontId="0" fillId="32" borderId="0" xfId="0" applyNumberFormat="1" applyFont="1" applyFill="1" applyAlignment="1">
      <alignment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 4 2" xfId="56"/>
    <cellStyle name="Obliczenia" xfId="57"/>
    <cellStyle name="Followed Hyperlink" xfId="58"/>
    <cellStyle name="Percent" xfId="59"/>
    <cellStyle name="Procentowy 2" xfId="60"/>
    <cellStyle name="Procentowy 2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3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4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2" width="8.8515625" style="7" customWidth="1"/>
    <col min="3" max="3" width="36.00390625" style="7" customWidth="1"/>
    <col min="4" max="4" width="24.7109375" style="21" customWidth="1"/>
    <col min="5" max="5" width="33.00390625" style="68" customWidth="1"/>
    <col min="6" max="6" width="20.421875" style="22" customWidth="1"/>
    <col min="7" max="7" width="22.7109375" style="23" customWidth="1"/>
    <col min="8" max="8" width="23.28125" style="23" customWidth="1"/>
    <col min="9" max="9" width="8.8515625" style="7" customWidth="1"/>
    <col min="10" max="10" width="13.140625" style="7" customWidth="1"/>
    <col min="11" max="11" width="14.140625" style="7" customWidth="1"/>
    <col min="12" max="16384" width="8.8515625" style="7" customWidth="1"/>
  </cols>
  <sheetData>
    <row r="3" spans="2:12" ht="28.5">
      <c r="B3" s="8" t="s">
        <v>0</v>
      </c>
      <c r="C3" s="8" t="s">
        <v>166</v>
      </c>
      <c r="D3" s="9" t="s">
        <v>167</v>
      </c>
      <c r="E3" s="67" t="s">
        <v>15</v>
      </c>
      <c r="F3" s="10" t="s">
        <v>168</v>
      </c>
      <c r="G3" s="8" t="s">
        <v>169</v>
      </c>
      <c r="H3" s="8" t="s">
        <v>170</v>
      </c>
      <c r="I3" s="8" t="s">
        <v>171</v>
      </c>
      <c r="J3" s="8" t="s">
        <v>172</v>
      </c>
      <c r="K3" s="8" t="s">
        <v>173</v>
      </c>
      <c r="L3" s="8" t="s">
        <v>174</v>
      </c>
    </row>
    <row r="4" spans="2:12" ht="14.25">
      <c r="B4" s="11" t="s">
        <v>1</v>
      </c>
      <c r="C4" s="11" t="s">
        <v>175</v>
      </c>
      <c r="D4" s="12">
        <v>0.8043</v>
      </c>
      <c r="E4" s="18">
        <v>998201</v>
      </c>
      <c r="F4" s="13">
        <v>266.4</v>
      </c>
      <c r="G4" s="14">
        <v>5</v>
      </c>
      <c r="H4" s="14">
        <v>1</v>
      </c>
      <c r="I4" s="11">
        <v>1890</v>
      </c>
      <c r="J4" s="11" t="s">
        <v>56</v>
      </c>
      <c r="K4" s="11" t="s">
        <v>58</v>
      </c>
      <c r="L4" s="11" t="s">
        <v>53</v>
      </c>
    </row>
    <row r="5" spans="2:12" ht="14.25">
      <c r="B5" s="11" t="s">
        <v>2</v>
      </c>
      <c r="C5" s="11" t="s">
        <v>176</v>
      </c>
      <c r="D5" s="12">
        <v>0.7758</v>
      </c>
      <c r="E5" s="18">
        <f aca="true" t="shared" si="0" ref="E5:E67">F5*2500</f>
        <v>379775</v>
      </c>
      <c r="F5" s="13">
        <v>151.91</v>
      </c>
      <c r="G5" s="14">
        <v>5</v>
      </c>
      <c r="H5" s="14">
        <v>0</v>
      </c>
      <c r="I5" s="11">
        <v>1905</v>
      </c>
      <c r="J5" s="11" t="s">
        <v>56</v>
      </c>
      <c r="K5" s="11" t="s">
        <v>58</v>
      </c>
      <c r="L5" s="11" t="s">
        <v>55</v>
      </c>
    </row>
    <row r="6" spans="2:12" ht="14.25">
      <c r="B6" s="11" t="s">
        <v>3</v>
      </c>
      <c r="C6" s="11" t="s">
        <v>177</v>
      </c>
      <c r="D6" s="12">
        <v>0.606</v>
      </c>
      <c r="E6" s="18">
        <f t="shared" si="0"/>
        <v>343000</v>
      </c>
      <c r="F6" s="13">
        <v>137.2</v>
      </c>
      <c r="G6" s="14">
        <v>2</v>
      </c>
      <c r="H6" s="14">
        <v>1</v>
      </c>
      <c r="I6" s="11">
        <v>1900</v>
      </c>
      <c r="J6" s="11" t="s">
        <v>56</v>
      </c>
      <c r="K6" s="11" t="s">
        <v>58</v>
      </c>
      <c r="L6" s="11" t="s">
        <v>55</v>
      </c>
    </row>
    <row r="7" spans="2:12" ht="14.25">
      <c r="B7" s="11" t="s">
        <v>4</v>
      </c>
      <c r="C7" s="11" t="s">
        <v>178</v>
      </c>
      <c r="D7" s="12">
        <v>0.8973</v>
      </c>
      <c r="E7" s="18">
        <v>1226394</v>
      </c>
      <c r="F7" s="13">
        <v>327.3</v>
      </c>
      <c r="G7" s="14">
        <v>8</v>
      </c>
      <c r="H7" s="14">
        <v>0</v>
      </c>
      <c r="I7" s="11">
        <v>1920</v>
      </c>
      <c r="J7" s="11" t="s">
        <v>56</v>
      </c>
      <c r="K7" s="11" t="s">
        <v>58</v>
      </c>
      <c r="L7" s="11" t="s">
        <v>53</v>
      </c>
    </row>
    <row r="8" spans="2:12" ht="14.25">
      <c r="B8" s="11" t="s">
        <v>5</v>
      </c>
      <c r="C8" s="11" t="s">
        <v>179</v>
      </c>
      <c r="D8" s="12">
        <v>0.68</v>
      </c>
      <c r="E8" s="18">
        <f t="shared" si="0"/>
        <v>1552375</v>
      </c>
      <c r="F8" s="13">
        <v>620.95</v>
      </c>
      <c r="G8" s="14">
        <v>10</v>
      </c>
      <c r="H8" s="14">
        <v>3</v>
      </c>
      <c r="I8" s="11">
        <v>1900</v>
      </c>
      <c r="J8" s="11" t="s">
        <v>56</v>
      </c>
      <c r="K8" s="11" t="s">
        <v>58</v>
      </c>
      <c r="L8" s="11" t="s">
        <v>180</v>
      </c>
    </row>
    <row r="9" spans="2:12" ht="14.25">
      <c r="B9" s="11" t="s">
        <v>6</v>
      </c>
      <c r="C9" s="11" t="s">
        <v>181</v>
      </c>
      <c r="D9" s="12">
        <v>0.601</v>
      </c>
      <c r="E9" s="18">
        <v>831790</v>
      </c>
      <c r="F9" s="13">
        <v>284.6</v>
      </c>
      <c r="G9" s="14">
        <v>4</v>
      </c>
      <c r="H9" s="14">
        <v>2</v>
      </c>
      <c r="I9" s="11">
        <v>1890</v>
      </c>
      <c r="J9" s="11" t="s">
        <v>56</v>
      </c>
      <c r="K9" s="11" t="s">
        <v>58</v>
      </c>
      <c r="L9" s="11" t="s">
        <v>55</v>
      </c>
    </row>
    <row r="10" spans="2:12" ht="14.25">
      <c r="B10" s="11" t="s">
        <v>7</v>
      </c>
      <c r="C10" s="11" t="s">
        <v>182</v>
      </c>
      <c r="D10" s="12">
        <v>0.8513</v>
      </c>
      <c r="E10" s="18">
        <f t="shared" si="0"/>
        <v>802050</v>
      </c>
      <c r="F10" s="13">
        <v>320.82</v>
      </c>
      <c r="G10" s="14">
        <v>8</v>
      </c>
      <c r="H10" s="14">
        <v>0</v>
      </c>
      <c r="I10" s="11">
        <v>1905</v>
      </c>
      <c r="J10" s="11" t="s">
        <v>56</v>
      </c>
      <c r="K10" s="11" t="s">
        <v>58</v>
      </c>
      <c r="L10" s="11" t="s">
        <v>55</v>
      </c>
    </row>
    <row r="11" spans="2:12" ht="14.25">
      <c r="B11" s="11" t="s">
        <v>8</v>
      </c>
      <c r="C11" s="11" t="s">
        <v>183</v>
      </c>
      <c r="D11" s="12">
        <v>0.55</v>
      </c>
      <c r="E11" s="18">
        <f t="shared" si="0"/>
        <v>518125</v>
      </c>
      <c r="F11" s="13">
        <v>207.25</v>
      </c>
      <c r="G11" s="14">
        <v>5</v>
      </c>
      <c r="H11" s="14">
        <v>0</v>
      </c>
      <c r="I11" s="11">
        <v>1905</v>
      </c>
      <c r="J11" s="11" t="s">
        <v>56</v>
      </c>
      <c r="K11" s="11" t="s">
        <v>58</v>
      </c>
      <c r="L11" s="11" t="s">
        <v>53</v>
      </c>
    </row>
    <row r="12" spans="2:12" ht="14.25">
      <c r="B12" s="11" t="s">
        <v>9</v>
      </c>
      <c r="C12" s="11" t="s">
        <v>184</v>
      </c>
      <c r="D12" s="12">
        <v>0.7623</v>
      </c>
      <c r="E12" s="18">
        <f t="shared" si="0"/>
        <v>469950</v>
      </c>
      <c r="F12" s="13">
        <v>187.98</v>
      </c>
      <c r="G12" s="14">
        <v>5</v>
      </c>
      <c r="H12" s="14">
        <v>0</v>
      </c>
      <c r="I12" s="11">
        <v>1900</v>
      </c>
      <c r="J12" s="11" t="s">
        <v>56</v>
      </c>
      <c r="K12" s="11" t="s">
        <v>58</v>
      </c>
      <c r="L12" s="11" t="s">
        <v>55</v>
      </c>
    </row>
    <row r="13" spans="2:12" ht="14.25">
      <c r="B13" s="11" t="s">
        <v>10</v>
      </c>
      <c r="C13" s="11" t="s">
        <v>185</v>
      </c>
      <c r="D13" s="12">
        <v>0.7088</v>
      </c>
      <c r="E13" s="18">
        <f t="shared" si="0"/>
        <v>647250</v>
      </c>
      <c r="F13" s="13">
        <v>258.9</v>
      </c>
      <c r="G13" s="14">
        <v>7</v>
      </c>
      <c r="H13" s="14">
        <v>0</v>
      </c>
      <c r="I13" s="11">
        <v>1880</v>
      </c>
      <c r="J13" s="11" t="s">
        <v>56</v>
      </c>
      <c r="K13" s="11" t="s">
        <v>58</v>
      </c>
      <c r="L13" s="11" t="s">
        <v>55</v>
      </c>
    </row>
    <row r="14" spans="2:12" ht="14.25">
      <c r="B14" s="11" t="s">
        <v>11</v>
      </c>
      <c r="C14" s="11" t="s">
        <v>186</v>
      </c>
      <c r="D14" s="12">
        <v>0.6259</v>
      </c>
      <c r="E14" s="18">
        <f t="shared" si="0"/>
        <v>791425</v>
      </c>
      <c r="F14" s="13">
        <v>316.57</v>
      </c>
      <c r="G14" s="14">
        <v>6</v>
      </c>
      <c r="H14" s="14">
        <v>0</v>
      </c>
      <c r="I14" s="11">
        <v>1879</v>
      </c>
      <c r="J14" s="11" t="s">
        <v>56</v>
      </c>
      <c r="K14" s="11" t="s">
        <v>58</v>
      </c>
      <c r="L14" s="11" t="s">
        <v>53</v>
      </c>
    </row>
    <row r="15" spans="2:12" ht="14.25">
      <c r="B15" s="11" t="s">
        <v>12</v>
      </c>
      <c r="C15" s="11" t="s">
        <v>187</v>
      </c>
      <c r="D15" s="12">
        <v>0.77</v>
      </c>
      <c r="E15" s="18">
        <f t="shared" si="0"/>
        <v>551750</v>
      </c>
      <c r="F15" s="13">
        <v>220.7</v>
      </c>
      <c r="G15" s="14">
        <v>5</v>
      </c>
      <c r="H15" s="14">
        <v>0</v>
      </c>
      <c r="I15" s="11">
        <v>1900</v>
      </c>
      <c r="J15" s="11" t="s">
        <v>56</v>
      </c>
      <c r="K15" s="11" t="s">
        <v>58</v>
      </c>
      <c r="L15" s="11" t="s">
        <v>53</v>
      </c>
    </row>
    <row r="16" spans="2:12" ht="14.25">
      <c r="B16" s="11" t="s">
        <v>13</v>
      </c>
      <c r="C16" s="11" t="s">
        <v>188</v>
      </c>
      <c r="D16" s="12">
        <v>0.7397</v>
      </c>
      <c r="E16" s="18">
        <f t="shared" si="0"/>
        <v>328050</v>
      </c>
      <c r="F16" s="13">
        <v>131.22</v>
      </c>
      <c r="G16" s="14">
        <v>4</v>
      </c>
      <c r="H16" s="14">
        <v>0</v>
      </c>
      <c r="I16" s="11">
        <v>1880</v>
      </c>
      <c r="J16" s="11" t="s">
        <v>56</v>
      </c>
      <c r="K16" s="11" t="s">
        <v>58</v>
      </c>
      <c r="L16" s="11" t="s">
        <v>54</v>
      </c>
    </row>
    <row r="17" spans="2:12" ht="14.25">
      <c r="B17" s="11" t="s">
        <v>16</v>
      </c>
      <c r="C17" s="11" t="s">
        <v>189</v>
      </c>
      <c r="D17" s="12">
        <v>0.6419</v>
      </c>
      <c r="E17" s="18">
        <f t="shared" si="0"/>
        <v>550250</v>
      </c>
      <c r="F17" s="13">
        <v>220.1</v>
      </c>
      <c r="G17" s="14">
        <v>4</v>
      </c>
      <c r="H17" s="14">
        <v>1</v>
      </c>
      <c r="I17" s="11">
        <v>1912</v>
      </c>
      <c r="J17" s="11" t="s">
        <v>56</v>
      </c>
      <c r="K17" s="11" t="s">
        <v>58</v>
      </c>
      <c r="L17" s="11" t="s">
        <v>55</v>
      </c>
    </row>
    <row r="18" spans="2:12" ht="14.25">
      <c r="B18" s="11" t="s">
        <v>17</v>
      </c>
      <c r="C18" s="11" t="s">
        <v>190</v>
      </c>
      <c r="D18" s="12">
        <v>0.7269</v>
      </c>
      <c r="E18" s="18">
        <f t="shared" si="0"/>
        <v>391750</v>
      </c>
      <c r="F18" s="13">
        <v>156.7</v>
      </c>
      <c r="G18" s="14">
        <v>4</v>
      </c>
      <c r="H18" s="14">
        <v>0</v>
      </c>
      <c r="I18" s="11">
        <v>1895</v>
      </c>
      <c r="J18" s="11" t="s">
        <v>56</v>
      </c>
      <c r="K18" s="11" t="s">
        <v>58</v>
      </c>
      <c r="L18" s="11" t="s">
        <v>55</v>
      </c>
    </row>
    <row r="19" spans="2:12" ht="14.25">
      <c r="B19" s="11" t="s">
        <v>18</v>
      </c>
      <c r="C19" s="11" t="s">
        <v>191</v>
      </c>
      <c r="D19" s="12">
        <v>0.72</v>
      </c>
      <c r="E19" s="18">
        <f t="shared" si="0"/>
        <v>1239925</v>
      </c>
      <c r="F19" s="13">
        <v>495.97</v>
      </c>
      <c r="G19" s="14">
        <v>9</v>
      </c>
      <c r="H19" s="14">
        <v>0</v>
      </c>
      <c r="I19" s="11">
        <v>1900</v>
      </c>
      <c r="J19" s="11" t="s">
        <v>56</v>
      </c>
      <c r="K19" s="11" t="s">
        <v>58</v>
      </c>
      <c r="L19" s="11" t="s">
        <v>55</v>
      </c>
    </row>
    <row r="20" spans="2:12" ht="14.25">
      <c r="B20" s="11" t="s">
        <v>19</v>
      </c>
      <c r="C20" s="11" t="s">
        <v>192</v>
      </c>
      <c r="D20" s="12">
        <v>0.643</v>
      </c>
      <c r="E20" s="18">
        <f t="shared" si="0"/>
        <v>771100</v>
      </c>
      <c r="F20" s="13">
        <v>308.44</v>
      </c>
      <c r="G20" s="14">
        <v>6</v>
      </c>
      <c r="H20" s="14">
        <v>0</v>
      </c>
      <c r="I20" s="11">
        <v>1900</v>
      </c>
      <c r="J20" s="11" t="s">
        <v>56</v>
      </c>
      <c r="K20" s="11" t="s">
        <v>58</v>
      </c>
      <c r="L20" s="11" t="s">
        <v>55</v>
      </c>
    </row>
    <row r="21" spans="2:12" ht="14.25">
      <c r="B21" s="11" t="s">
        <v>35</v>
      </c>
      <c r="C21" s="11" t="s">
        <v>193</v>
      </c>
      <c r="D21" s="12">
        <v>0.462</v>
      </c>
      <c r="E21" s="18">
        <f t="shared" si="0"/>
        <v>852750</v>
      </c>
      <c r="F21" s="13">
        <v>341.1</v>
      </c>
      <c r="G21" s="14">
        <v>6</v>
      </c>
      <c r="H21" s="14">
        <v>0</v>
      </c>
      <c r="I21" s="11">
        <v>1900</v>
      </c>
      <c r="J21" s="11" t="s">
        <v>56</v>
      </c>
      <c r="K21" s="11" t="s">
        <v>58</v>
      </c>
      <c r="L21" s="11" t="s">
        <v>54</v>
      </c>
    </row>
    <row r="22" spans="2:12" ht="14.25">
      <c r="B22" s="11" t="s">
        <v>41</v>
      </c>
      <c r="C22" s="11" t="s">
        <v>194</v>
      </c>
      <c r="D22" s="12">
        <v>0.5602</v>
      </c>
      <c r="E22" s="18">
        <v>1092374</v>
      </c>
      <c r="F22" s="13">
        <v>373.48</v>
      </c>
      <c r="G22" s="14">
        <v>3</v>
      </c>
      <c r="H22" s="14">
        <v>4</v>
      </c>
      <c r="I22" s="11">
        <v>1898</v>
      </c>
      <c r="J22" s="11" t="s">
        <v>56</v>
      </c>
      <c r="K22" s="11" t="s">
        <v>58</v>
      </c>
      <c r="L22" s="11" t="s">
        <v>180</v>
      </c>
    </row>
    <row r="23" spans="2:12" ht="14.25">
      <c r="B23" s="11" t="s">
        <v>42</v>
      </c>
      <c r="C23" s="11" t="s">
        <v>195</v>
      </c>
      <c r="D23" s="12">
        <v>0.741</v>
      </c>
      <c r="E23" s="18">
        <f t="shared" si="0"/>
        <v>1168400</v>
      </c>
      <c r="F23" s="13">
        <v>467.36</v>
      </c>
      <c r="G23" s="14">
        <v>7</v>
      </c>
      <c r="H23" s="14">
        <v>1</v>
      </c>
      <c r="I23" s="11">
        <v>1880</v>
      </c>
      <c r="J23" s="11" t="s">
        <v>56</v>
      </c>
      <c r="K23" s="11" t="s">
        <v>58</v>
      </c>
      <c r="L23" s="11" t="s">
        <v>54</v>
      </c>
    </row>
    <row r="24" spans="2:12" ht="14.25">
      <c r="B24" s="11" t="s">
        <v>43</v>
      </c>
      <c r="C24" s="11" t="s">
        <v>196</v>
      </c>
      <c r="D24" s="12">
        <v>0.79</v>
      </c>
      <c r="E24" s="18">
        <f t="shared" si="0"/>
        <v>425250</v>
      </c>
      <c r="F24" s="13">
        <v>170.1</v>
      </c>
      <c r="G24" s="14">
        <v>5</v>
      </c>
      <c r="H24" s="14">
        <v>0</v>
      </c>
      <c r="I24" s="11">
        <v>1870</v>
      </c>
      <c r="J24" s="11" t="s">
        <v>56</v>
      </c>
      <c r="K24" s="11" t="s">
        <v>58</v>
      </c>
      <c r="L24" s="11" t="s">
        <v>55</v>
      </c>
    </row>
    <row r="25" spans="2:12" ht="14.25">
      <c r="B25" s="11" t="s">
        <v>44</v>
      </c>
      <c r="C25" s="11" t="s">
        <v>197</v>
      </c>
      <c r="D25" s="12">
        <v>0.79</v>
      </c>
      <c r="E25" s="18">
        <f t="shared" si="0"/>
        <v>507750</v>
      </c>
      <c r="F25" s="13">
        <v>203.1</v>
      </c>
      <c r="G25" s="14">
        <v>6</v>
      </c>
      <c r="H25" s="14">
        <v>0</v>
      </c>
      <c r="I25" s="11">
        <v>1895</v>
      </c>
      <c r="J25" s="11" t="s">
        <v>56</v>
      </c>
      <c r="K25" s="11" t="s">
        <v>58</v>
      </c>
      <c r="L25" s="11" t="s">
        <v>55</v>
      </c>
    </row>
    <row r="26" spans="2:12" ht="14.25">
      <c r="B26" s="11" t="s">
        <v>45</v>
      </c>
      <c r="C26" s="11" t="s">
        <v>198</v>
      </c>
      <c r="D26" s="12">
        <v>0.787</v>
      </c>
      <c r="E26" s="18">
        <f t="shared" si="0"/>
        <v>375250</v>
      </c>
      <c r="F26" s="13">
        <v>150.1</v>
      </c>
      <c r="G26" s="14">
        <v>4</v>
      </c>
      <c r="H26" s="14">
        <v>1</v>
      </c>
      <c r="I26" s="11">
        <v>1900</v>
      </c>
      <c r="J26" s="11" t="s">
        <v>56</v>
      </c>
      <c r="K26" s="11" t="s">
        <v>58</v>
      </c>
      <c r="L26" s="11" t="s">
        <v>53</v>
      </c>
    </row>
    <row r="27" spans="2:12" ht="14.25">
      <c r="B27" s="11" t="s">
        <v>46</v>
      </c>
      <c r="C27" s="11" t="s">
        <v>199</v>
      </c>
      <c r="D27" s="12">
        <v>0.7206</v>
      </c>
      <c r="E27" s="18">
        <f t="shared" si="0"/>
        <v>380050</v>
      </c>
      <c r="F27" s="13">
        <v>152.02</v>
      </c>
      <c r="G27" s="14">
        <v>4</v>
      </c>
      <c r="H27" s="14">
        <v>0</v>
      </c>
      <c r="I27" s="11">
        <v>1900</v>
      </c>
      <c r="J27" s="11" t="s">
        <v>56</v>
      </c>
      <c r="K27" s="11" t="s">
        <v>58</v>
      </c>
      <c r="L27" s="11" t="s">
        <v>54</v>
      </c>
    </row>
    <row r="28" spans="2:12" ht="14.25">
      <c r="B28" s="11" t="s">
        <v>47</v>
      </c>
      <c r="C28" s="11" t="s">
        <v>200</v>
      </c>
      <c r="D28" s="12">
        <v>0.625</v>
      </c>
      <c r="E28" s="18">
        <f t="shared" si="0"/>
        <v>789000</v>
      </c>
      <c r="F28" s="13">
        <v>315.6</v>
      </c>
      <c r="G28" s="14">
        <v>6</v>
      </c>
      <c r="H28" s="14">
        <v>0</v>
      </c>
      <c r="I28" s="11">
        <v>1900</v>
      </c>
      <c r="J28" s="11" t="s">
        <v>56</v>
      </c>
      <c r="K28" s="11" t="s">
        <v>58</v>
      </c>
      <c r="L28" s="11" t="s">
        <v>55</v>
      </c>
    </row>
    <row r="29" spans="2:12" ht="14.25">
      <c r="B29" s="11" t="s">
        <v>48</v>
      </c>
      <c r="C29" s="11" t="s">
        <v>201</v>
      </c>
      <c r="D29" s="12">
        <v>0.813</v>
      </c>
      <c r="E29" s="18">
        <f t="shared" si="0"/>
        <v>649250</v>
      </c>
      <c r="F29" s="13">
        <v>259.7</v>
      </c>
      <c r="G29" s="14">
        <v>5</v>
      </c>
      <c r="H29" s="14">
        <v>0</v>
      </c>
      <c r="I29" s="11">
        <v>1900</v>
      </c>
      <c r="J29" s="11" t="s">
        <v>56</v>
      </c>
      <c r="K29" s="11" t="s">
        <v>58</v>
      </c>
      <c r="L29" s="11" t="s">
        <v>55</v>
      </c>
    </row>
    <row r="30" spans="2:12" ht="14.25">
      <c r="B30" s="11" t="s">
        <v>49</v>
      </c>
      <c r="C30" s="11" t="s">
        <v>202</v>
      </c>
      <c r="D30" s="12">
        <v>0.7142</v>
      </c>
      <c r="E30" s="18">
        <f t="shared" si="0"/>
        <v>743250</v>
      </c>
      <c r="F30" s="13">
        <v>297.3</v>
      </c>
      <c r="G30" s="14">
        <v>5</v>
      </c>
      <c r="H30" s="14">
        <v>0</v>
      </c>
      <c r="I30" s="11">
        <v>1945</v>
      </c>
      <c r="J30" s="11" t="s">
        <v>56</v>
      </c>
      <c r="K30" s="11" t="s">
        <v>58</v>
      </c>
      <c r="L30" s="11" t="s">
        <v>53</v>
      </c>
    </row>
    <row r="31" spans="2:12" ht="14.25">
      <c r="B31" s="11" t="s">
        <v>50</v>
      </c>
      <c r="C31" s="11" t="s">
        <v>203</v>
      </c>
      <c r="D31" s="12">
        <v>0.855</v>
      </c>
      <c r="E31" s="18">
        <f t="shared" si="0"/>
        <v>532000</v>
      </c>
      <c r="F31" s="13">
        <v>212.8</v>
      </c>
      <c r="G31" s="14">
        <v>4</v>
      </c>
      <c r="H31" s="14">
        <v>0</v>
      </c>
      <c r="I31" s="11">
        <v>1945</v>
      </c>
      <c r="J31" s="11" t="s">
        <v>56</v>
      </c>
      <c r="K31" s="11" t="s">
        <v>58</v>
      </c>
      <c r="L31" s="11" t="s">
        <v>53</v>
      </c>
    </row>
    <row r="32" spans="2:12" ht="14.25">
      <c r="B32" s="11" t="s">
        <v>51</v>
      </c>
      <c r="C32" s="11" t="s">
        <v>204</v>
      </c>
      <c r="D32" s="12">
        <v>0.6729</v>
      </c>
      <c r="E32" s="18">
        <v>603530</v>
      </c>
      <c r="F32" s="13">
        <v>172.1</v>
      </c>
      <c r="G32" s="14">
        <v>4</v>
      </c>
      <c r="H32" s="14">
        <v>0</v>
      </c>
      <c r="I32" s="11">
        <v>1900</v>
      </c>
      <c r="J32" s="11" t="s">
        <v>56</v>
      </c>
      <c r="K32" s="11" t="s">
        <v>58</v>
      </c>
      <c r="L32" s="11" t="s">
        <v>55</v>
      </c>
    </row>
    <row r="33" spans="2:12" ht="14.25">
      <c r="B33" s="11" t="s">
        <v>52</v>
      </c>
      <c r="C33" s="11" t="s">
        <v>205</v>
      </c>
      <c r="D33" s="12">
        <v>0.8414</v>
      </c>
      <c r="E33" s="18">
        <f t="shared" si="0"/>
        <v>2021650</v>
      </c>
      <c r="F33" s="13">
        <v>808.66</v>
      </c>
      <c r="G33" s="14">
        <v>8</v>
      </c>
      <c r="H33" s="14">
        <v>1</v>
      </c>
      <c r="I33" s="11">
        <v>1900</v>
      </c>
      <c r="J33" s="11" t="s">
        <v>56</v>
      </c>
      <c r="K33" s="11" t="s">
        <v>58</v>
      </c>
      <c r="L33" s="11" t="s">
        <v>53</v>
      </c>
    </row>
    <row r="34" spans="2:12" ht="14.25">
      <c r="B34" s="11" t="s">
        <v>95</v>
      </c>
      <c r="C34" s="11" t="s">
        <v>206</v>
      </c>
      <c r="D34" s="12">
        <v>0.78</v>
      </c>
      <c r="E34" s="18">
        <f t="shared" si="0"/>
        <v>721500</v>
      </c>
      <c r="F34" s="13">
        <v>288.6</v>
      </c>
      <c r="G34" s="14">
        <v>7</v>
      </c>
      <c r="H34" s="14">
        <v>0</v>
      </c>
      <c r="I34" s="11">
        <v>1900</v>
      </c>
      <c r="J34" s="11" t="s">
        <v>56</v>
      </c>
      <c r="K34" s="11" t="s">
        <v>58</v>
      </c>
      <c r="L34" s="11" t="s">
        <v>207</v>
      </c>
    </row>
    <row r="35" spans="2:12" ht="14.25">
      <c r="B35" s="11" t="s">
        <v>96</v>
      </c>
      <c r="C35" s="11" t="s">
        <v>208</v>
      </c>
      <c r="D35" s="12">
        <v>0.769</v>
      </c>
      <c r="E35" s="18">
        <f t="shared" si="0"/>
        <v>540250</v>
      </c>
      <c r="F35" s="13">
        <v>216.1</v>
      </c>
      <c r="G35" s="14">
        <v>6</v>
      </c>
      <c r="H35" s="14">
        <v>0</v>
      </c>
      <c r="I35" s="11">
        <v>1869</v>
      </c>
      <c r="J35" s="11" t="s">
        <v>56</v>
      </c>
      <c r="K35" s="11" t="s">
        <v>58</v>
      </c>
      <c r="L35" s="11" t="s">
        <v>53</v>
      </c>
    </row>
    <row r="36" spans="2:12" ht="14.25">
      <c r="B36" s="11" t="s">
        <v>97</v>
      </c>
      <c r="C36" s="11" t="s">
        <v>209</v>
      </c>
      <c r="D36" s="12">
        <v>0.754</v>
      </c>
      <c r="E36" s="18">
        <f t="shared" si="0"/>
        <v>605750</v>
      </c>
      <c r="F36" s="13">
        <v>242.3</v>
      </c>
      <c r="G36" s="14">
        <v>4</v>
      </c>
      <c r="H36" s="14">
        <v>0</v>
      </c>
      <c r="I36" s="11">
        <v>1900</v>
      </c>
      <c r="J36" s="11" t="s">
        <v>56</v>
      </c>
      <c r="K36" s="11" t="s">
        <v>58</v>
      </c>
      <c r="L36" s="11" t="s">
        <v>57</v>
      </c>
    </row>
    <row r="37" spans="2:12" ht="14.25">
      <c r="B37" s="11" t="s">
        <v>98</v>
      </c>
      <c r="C37" s="11" t="s">
        <v>210</v>
      </c>
      <c r="D37" s="12">
        <v>0.71</v>
      </c>
      <c r="E37" s="18">
        <f t="shared" si="0"/>
        <v>1047750</v>
      </c>
      <c r="F37" s="13">
        <v>419.1</v>
      </c>
      <c r="G37" s="14">
        <v>6</v>
      </c>
      <c r="H37" s="14">
        <v>2</v>
      </c>
      <c r="I37" s="11">
        <v>1900</v>
      </c>
      <c r="J37" s="11" t="s">
        <v>56</v>
      </c>
      <c r="K37" s="11" t="s">
        <v>58</v>
      </c>
      <c r="L37" s="11" t="s">
        <v>53</v>
      </c>
    </row>
    <row r="38" spans="2:12" ht="14.25">
      <c r="B38" s="11" t="s">
        <v>99</v>
      </c>
      <c r="C38" s="11" t="s">
        <v>445</v>
      </c>
      <c r="D38" s="12">
        <v>0.6261</v>
      </c>
      <c r="E38" s="18">
        <f t="shared" si="0"/>
        <v>715250</v>
      </c>
      <c r="F38" s="13">
        <v>286.1</v>
      </c>
      <c r="G38" s="14">
        <v>7</v>
      </c>
      <c r="H38" s="14">
        <v>0</v>
      </c>
      <c r="I38" s="11">
        <v>1881</v>
      </c>
      <c r="J38" s="11" t="s">
        <v>56</v>
      </c>
      <c r="K38" s="11" t="s">
        <v>58</v>
      </c>
      <c r="L38" s="11" t="s">
        <v>211</v>
      </c>
    </row>
    <row r="39" spans="2:12" ht="14.25">
      <c r="B39" s="11" t="s">
        <v>100</v>
      </c>
      <c r="C39" s="11" t="s">
        <v>212</v>
      </c>
      <c r="D39" s="12">
        <v>0.611</v>
      </c>
      <c r="E39" s="18">
        <f t="shared" si="0"/>
        <v>692300</v>
      </c>
      <c r="F39" s="13">
        <v>276.92</v>
      </c>
      <c r="G39" s="14">
        <v>2</v>
      </c>
      <c r="H39" s="14">
        <v>2</v>
      </c>
      <c r="I39" s="11">
        <v>1875</v>
      </c>
      <c r="J39" s="11" t="s">
        <v>56</v>
      </c>
      <c r="K39" s="11" t="s">
        <v>58</v>
      </c>
      <c r="L39" s="11" t="s">
        <v>53</v>
      </c>
    </row>
    <row r="40" spans="2:12" ht="14.25">
      <c r="B40" s="11" t="s">
        <v>101</v>
      </c>
      <c r="C40" s="11" t="s">
        <v>213</v>
      </c>
      <c r="D40" s="12">
        <v>0.59</v>
      </c>
      <c r="E40" s="18">
        <f t="shared" si="0"/>
        <v>579500</v>
      </c>
      <c r="F40" s="13">
        <v>231.8</v>
      </c>
      <c r="G40" s="14">
        <v>4</v>
      </c>
      <c r="H40" s="14">
        <v>2</v>
      </c>
      <c r="I40" s="11">
        <v>1875</v>
      </c>
      <c r="J40" s="11" t="s">
        <v>56</v>
      </c>
      <c r="K40" s="11" t="s">
        <v>58</v>
      </c>
      <c r="L40" s="11" t="s">
        <v>53</v>
      </c>
    </row>
    <row r="41" spans="2:12" ht="14.25">
      <c r="B41" s="11" t="s">
        <v>102</v>
      </c>
      <c r="C41" s="11" t="s">
        <v>214</v>
      </c>
      <c r="D41" s="12">
        <v>0.6945</v>
      </c>
      <c r="E41" s="18">
        <f t="shared" si="0"/>
        <v>1252050</v>
      </c>
      <c r="F41" s="13">
        <v>500.82</v>
      </c>
      <c r="G41" s="14">
        <v>8</v>
      </c>
      <c r="H41" s="14">
        <v>4</v>
      </c>
      <c r="I41" s="11">
        <v>1870</v>
      </c>
      <c r="J41" s="11" t="s">
        <v>56</v>
      </c>
      <c r="K41" s="11" t="s">
        <v>58</v>
      </c>
      <c r="L41" s="11" t="s">
        <v>53</v>
      </c>
    </row>
    <row r="42" spans="2:12" ht="14.25">
      <c r="B42" s="11" t="s">
        <v>103</v>
      </c>
      <c r="C42" s="11" t="s">
        <v>215</v>
      </c>
      <c r="D42" s="12">
        <v>0.6776</v>
      </c>
      <c r="E42" s="18">
        <f t="shared" si="0"/>
        <v>512425</v>
      </c>
      <c r="F42" s="13">
        <v>204.97</v>
      </c>
      <c r="G42" s="14">
        <v>3</v>
      </c>
      <c r="H42" s="14">
        <v>1</v>
      </c>
      <c r="I42" s="11">
        <v>1890</v>
      </c>
      <c r="J42" s="11" t="s">
        <v>56</v>
      </c>
      <c r="K42" s="11" t="s">
        <v>58</v>
      </c>
      <c r="L42" s="11" t="s">
        <v>53</v>
      </c>
    </row>
    <row r="43" spans="2:12" ht="14.25">
      <c r="B43" s="11" t="s">
        <v>104</v>
      </c>
      <c r="C43" s="11" t="s">
        <v>446</v>
      </c>
      <c r="D43" s="12">
        <v>0.63</v>
      </c>
      <c r="E43" s="18">
        <v>1443213</v>
      </c>
      <c r="F43" s="13">
        <v>558.21</v>
      </c>
      <c r="G43" s="14">
        <v>10</v>
      </c>
      <c r="H43" s="14">
        <v>0</v>
      </c>
      <c r="I43" s="11">
        <v>1900</v>
      </c>
      <c r="J43" s="11" t="s">
        <v>56</v>
      </c>
      <c r="K43" s="11" t="s">
        <v>58</v>
      </c>
      <c r="L43" s="11" t="s">
        <v>55</v>
      </c>
    </row>
    <row r="44" spans="2:12" ht="14.25">
      <c r="B44" s="11" t="s">
        <v>105</v>
      </c>
      <c r="C44" s="11" t="s">
        <v>216</v>
      </c>
      <c r="D44" s="12">
        <v>0.761</v>
      </c>
      <c r="E44" s="18">
        <v>1053282</v>
      </c>
      <c r="F44" s="13">
        <v>281.1</v>
      </c>
      <c r="G44" s="14">
        <v>5</v>
      </c>
      <c r="H44" s="14">
        <v>1</v>
      </c>
      <c r="I44" s="11">
        <v>1900</v>
      </c>
      <c r="J44" s="11" t="s">
        <v>56</v>
      </c>
      <c r="K44" s="11" t="s">
        <v>58</v>
      </c>
      <c r="L44" s="11" t="s">
        <v>53</v>
      </c>
    </row>
    <row r="45" spans="2:12" ht="14.25">
      <c r="B45" s="11" t="s">
        <v>106</v>
      </c>
      <c r="C45" s="11" t="s">
        <v>217</v>
      </c>
      <c r="D45" s="12">
        <v>0.682</v>
      </c>
      <c r="E45" s="18">
        <f t="shared" si="0"/>
        <v>530000</v>
      </c>
      <c r="F45" s="13">
        <v>212</v>
      </c>
      <c r="G45" s="14">
        <v>3</v>
      </c>
      <c r="H45" s="14">
        <v>3</v>
      </c>
      <c r="I45" s="11">
        <v>1900</v>
      </c>
      <c r="J45" s="11" t="s">
        <v>56</v>
      </c>
      <c r="K45" s="11" t="s">
        <v>58</v>
      </c>
      <c r="L45" s="11" t="s">
        <v>53</v>
      </c>
    </row>
    <row r="46" spans="2:12" ht="14.25">
      <c r="B46" s="11" t="s">
        <v>107</v>
      </c>
      <c r="C46" s="11" t="s">
        <v>218</v>
      </c>
      <c r="D46" s="12">
        <v>0.7149</v>
      </c>
      <c r="E46" s="18">
        <v>381787</v>
      </c>
      <c r="F46" s="13">
        <v>149.84</v>
      </c>
      <c r="G46" s="14">
        <v>3</v>
      </c>
      <c r="H46" s="14">
        <v>1</v>
      </c>
      <c r="I46" s="11">
        <v>1945</v>
      </c>
      <c r="J46" s="11" t="s">
        <v>56</v>
      </c>
      <c r="K46" s="11" t="s">
        <v>58</v>
      </c>
      <c r="L46" s="11" t="s">
        <v>53</v>
      </c>
    </row>
    <row r="47" spans="2:12" ht="14.25">
      <c r="B47" s="11" t="s">
        <v>108</v>
      </c>
      <c r="C47" s="11" t="s">
        <v>219</v>
      </c>
      <c r="D47" s="12">
        <v>0.7195</v>
      </c>
      <c r="E47" s="18">
        <v>1164755</v>
      </c>
      <c r="F47" s="13">
        <v>310.85</v>
      </c>
      <c r="G47" s="14">
        <v>7</v>
      </c>
      <c r="H47" s="14">
        <v>0</v>
      </c>
      <c r="I47" s="11">
        <v>1900</v>
      </c>
      <c r="J47" s="11" t="s">
        <v>56</v>
      </c>
      <c r="K47" s="11" t="s">
        <v>58</v>
      </c>
      <c r="L47" s="11" t="s">
        <v>53</v>
      </c>
    </row>
    <row r="48" spans="2:12" ht="14.25">
      <c r="B48" s="11" t="s">
        <v>109</v>
      </c>
      <c r="C48" s="11" t="s">
        <v>220</v>
      </c>
      <c r="D48" s="12">
        <v>0.8097</v>
      </c>
      <c r="E48" s="18">
        <f t="shared" si="0"/>
        <v>461100</v>
      </c>
      <c r="F48" s="13">
        <v>184.44</v>
      </c>
      <c r="G48" s="14">
        <v>4</v>
      </c>
      <c r="H48" s="14">
        <v>0</v>
      </c>
      <c r="I48" s="11">
        <v>1900</v>
      </c>
      <c r="J48" s="11" t="s">
        <v>56</v>
      </c>
      <c r="K48" s="11" t="s">
        <v>58</v>
      </c>
      <c r="L48" s="11" t="s">
        <v>55</v>
      </c>
    </row>
    <row r="49" spans="2:12" ht="14.25">
      <c r="B49" s="11" t="s">
        <v>110</v>
      </c>
      <c r="C49" s="11" t="s">
        <v>447</v>
      </c>
      <c r="D49" s="12">
        <v>0.6383</v>
      </c>
      <c r="E49" s="18">
        <f t="shared" si="0"/>
        <v>335000</v>
      </c>
      <c r="F49" s="13">
        <v>134</v>
      </c>
      <c r="G49" s="14">
        <v>6</v>
      </c>
      <c r="H49" s="14">
        <v>0</v>
      </c>
      <c r="I49" s="11">
        <v>1910</v>
      </c>
      <c r="J49" s="11" t="s">
        <v>56</v>
      </c>
      <c r="K49" s="11" t="s">
        <v>58</v>
      </c>
      <c r="L49" s="11" t="s">
        <v>55</v>
      </c>
    </row>
    <row r="50" spans="2:12" ht="14.25">
      <c r="B50" s="11" t="s">
        <v>111</v>
      </c>
      <c r="C50" s="11" t="s">
        <v>221</v>
      </c>
      <c r="D50" s="12">
        <v>0.6511</v>
      </c>
      <c r="E50" s="18">
        <f t="shared" si="0"/>
        <v>523225</v>
      </c>
      <c r="F50" s="13">
        <v>209.29</v>
      </c>
      <c r="G50" s="14">
        <v>5</v>
      </c>
      <c r="H50" s="14">
        <v>0</v>
      </c>
      <c r="I50" s="11">
        <v>1840</v>
      </c>
      <c r="J50" s="11" t="s">
        <v>56</v>
      </c>
      <c r="K50" s="11" t="s">
        <v>58</v>
      </c>
      <c r="L50" s="11" t="s">
        <v>55</v>
      </c>
    </row>
    <row r="51" spans="2:12" ht="14.25">
      <c r="B51" s="11" t="s">
        <v>112</v>
      </c>
      <c r="C51" s="11" t="s">
        <v>222</v>
      </c>
      <c r="D51" s="12">
        <v>0.665</v>
      </c>
      <c r="E51" s="18">
        <f t="shared" si="0"/>
        <v>459799.99999999994</v>
      </c>
      <c r="F51" s="13">
        <v>183.92</v>
      </c>
      <c r="G51" s="14">
        <v>2</v>
      </c>
      <c r="H51" s="14">
        <v>0</v>
      </c>
      <c r="I51" s="11">
        <v>1900</v>
      </c>
      <c r="J51" s="11" t="s">
        <v>56</v>
      </c>
      <c r="K51" s="11" t="s">
        <v>58</v>
      </c>
      <c r="L51" s="11" t="s">
        <v>55</v>
      </c>
    </row>
    <row r="52" spans="2:12" ht="14.25">
      <c r="B52" s="11" t="s">
        <v>113</v>
      </c>
      <c r="C52" s="11" t="s">
        <v>223</v>
      </c>
      <c r="D52" s="12">
        <v>0.771</v>
      </c>
      <c r="E52" s="18">
        <f t="shared" si="0"/>
        <v>2387000</v>
      </c>
      <c r="F52" s="13">
        <v>954.8</v>
      </c>
      <c r="G52" s="14">
        <v>23</v>
      </c>
      <c r="H52" s="14">
        <v>0</v>
      </c>
      <c r="I52" s="11">
        <v>1889</v>
      </c>
      <c r="J52" s="11" t="s">
        <v>56</v>
      </c>
      <c r="K52" s="11" t="s">
        <v>58</v>
      </c>
      <c r="L52" s="11" t="s">
        <v>54</v>
      </c>
    </row>
    <row r="53" spans="2:12" ht="14.25">
      <c r="B53" s="11" t="s">
        <v>114</v>
      </c>
      <c r="C53" s="11" t="s">
        <v>224</v>
      </c>
      <c r="D53" s="12">
        <v>0.758</v>
      </c>
      <c r="E53" s="18">
        <f t="shared" si="0"/>
        <v>1705675</v>
      </c>
      <c r="F53" s="13">
        <v>682.27</v>
      </c>
      <c r="G53" s="14">
        <v>15</v>
      </c>
      <c r="H53" s="14">
        <v>0</v>
      </c>
      <c r="I53" s="11">
        <v>1880</v>
      </c>
      <c r="J53" s="11" t="s">
        <v>56</v>
      </c>
      <c r="K53" s="11" t="s">
        <v>58</v>
      </c>
      <c r="L53" s="11" t="s">
        <v>55</v>
      </c>
    </row>
    <row r="54" spans="2:12" ht="14.25">
      <c r="B54" s="11" t="s">
        <v>115</v>
      </c>
      <c r="C54" s="11" t="s">
        <v>225</v>
      </c>
      <c r="D54" s="12">
        <v>0.8328</v>
      </c>
      <c r="E54" s="18">
        <f t="shared" si="0"/>
        <v>885175</v>
      </c>
      <c r="F54" s="13">
        <v>354.07</v>
      </c>
      <c r="G54" s="14">
        <v>8</v>
      </c>
      <c r="H54" s="14">
        <v>0</v>
      </c>
      <c r="I54" s="11">
        <v>1900</v>
      </c>
      <c r="J54" s="11" t="s">
        <v>56</v>
      </c>
      <c r="K54" s="11" t="s">
        <v>58</v>
      </c>
      <c r="L54" s="11" t="s">
        <v>55</v>
      </c>
    </row>
    <row r="55" spans="2:12" ht="14.25">
      <c r="B55" s="11" t="s">
        <v>116</v>
      </c>
      <c r="C55" s="11" t="s">
        <v>226</v>
      </c>
      <c r="D55" s="12">
        <v>0.376</v>
      </c>
      <c r="E55" s="18">
        <f t="shared" si="0"/>
        <v>1422750</v>
      </c>
      <c r="F55" s="13">
        <v>569.1</v>
      </c>
      <c r="G55" s="14">
        <v>10</v>
      </c>
      <c r="H55" s="14">
        <v>1</v>
      </c>
      <c r="I55" s="11">
        <v>1895</v>
      </c>
      <c r="J55" s="11" t="s">
        <v>56</v>
      </c>
      <c r="K55" s="11" t="s">
        <v>58</v>
      </c>
      <c r="L55" s="11" t="s">
        <v>55</v>
      </c>
    </row>
    <row r="56" spans="2:12" ht="14.25">
      <c r="B56" s="11" t="s">
        <v>117</v>
      </c>
      <c r="C56" s="11" t="s">
        <v>227</v>
      </c>
      <c r="D56" s="12">
        <v>0.387</v>
      </c>
      <c r="E56" s="18">
        <f t="shared" si="0"/>
        <v>2104300</v>
      </c>
      <c r="F56" s="13">
        <v>841.72</v>
      </c>
      <c r="G56" s="14">
        <v>8</v>
      </c>
      <c r="H56" s="14">
        <v>3</v>
      </c>
      <c r="I56" s="11">
        <v>1905</v>
      </c>
      <c r="J56" s="11" t="s">
        <v>56</v>
      </c>
      <c r="K56" s="11" t="s">
        <v>58</v>
      </c>
      <c r="L56" s="11" t="s">
        <v>55</v>
      </c>
    </row>
    <row r="57" spans="2:12" ht="14.25">
      <c r="B57" s="11" t="s">
        <v>118</v>
      </c>
      <c r="C57" s="11" t="s">
        <v>228</v>
      </c>
      <c r="D57" s="12">
        <v>0.313</v>
      </c>
      <c r="E57" s="18">
        <f t="shared" si="0"/>
        <v>1403925.0000000002</v>
      </c>
      <c r="F57" s="13">
        <v>561.57</v>
      </c>
      <c r="G57" s="14">
        <v>10</v>
      </c>
      <c r="H57" s="14">
        <v>2</v>
      </c>
      <c r="I57" s="11">
        <v>1900</v>
      </c>
      <c r="J57" s="11" t="s">
        <v>56</v>
      </c>
      <c r="K57" s="11" t="s">
        <v>58</v>
      </c>
      <c r="L57" s="11" t="s">
        <v>53</v>
      </c>
    </row>
    <row r="58" spans="2:12" ht="14.25">
      <c r="B58" s="11" t="s">
        <v>119</v>
      </c>
      <c r="C58" s="11" t="s">
        <v>229</v>
      </c>
      <c r="D58" s="12">
        <v>0.1821</v>
      </c>
      <c r="E58" s="18">
        <f t="shared" si="0"/>
        <v>469750</v>
      </c>
      <c r="F58" s="13">
        <v>187.9</v>
      </c>
      <c r="G58" s="14">
        <v>5</v>
      </c>
      <c r="H58" s="14">
        <v>1</v>
      </c>
      <c r="I58" s="11">
        <v>1900</v>
      </c>
      <c r="J58" s="11" t="s">
        <v>56</v>
      </c>
      <c r="K58" s="11" t="s">
        <v>58</v>
      </c>
      <c r="L58" s="11" t="s">
        <v>55</v>
      </c>
    </row>
    <row r="59" spans="2:12" ht="14.25">
      <c r="B59" s="11" t="s">
        <v>120</v>
      </c>
      <c r="C59" s="11" t="s">
        <v>230</v>
      </c>
      <c r="D59" s="12">
        <v>0.3838</v>
      </c>
      <c r="E59" s="18">
        <f t="shared" si="0"/>
        <v>866275</v>
      </c>
      <c r="F59" s="13">
        <v>346.51</v>
      </c>
      <c r="G59" s="14">
        <v>6</v>
      </c>
      <c r="H59" s="14">
        <v>0</v>
      </c>
      <c r="I59" s="11">
        <v>1880</v>
      </c>
      <c r="J59" s="11" t="s">
        <v>56</v>
      </c>
      <c r="K59" s="11" t="s">
        <v>58</v>
      </c>
      <c r="L59" s="11" t="s">
        <v>55</v>
      </c>
    </row>
    <row r="60" spans="2:12" ht="14.25">
      <c r="B60" s="11" t="s">
        <v>121</v>
      </c>
      <c r="C60" s="11" t="s">
        <v>231</v>
      </c>
      <c r="D60" s="12">
        <v>0.594</v>
      </c>
      <c r="E60" s="18">
        <f t="shared" si="0"/>
        <v>1054500</v>
      </c>
      <c r="F60" s="13">
        <v>421.8</v>
      </c>
      <c r="G60" s="14">
        <v>9</v>
      </c>
      <c r="H60" s="14">
        <v>1</v>
      </c>
      <c r="I60" s="11">
        <v>1880</v>
      </c>
      <c r="J60" s="11" t="s">
        <v>56</v>
      </c>
      <c r="K60" s="11" t="s">
        <v>58</v>
      </c>
      <c r="L60" s="11" t="s">
        <v>55</v>
      </c>
    </row>
    <row r="61" spans="2:12" ht="14.25">
      <c r="B61" s="11" t="s">
        <v>122</v>
      </c>
      <c r="C61" s="11" t="s">
        <v>232</v>
      </c>
      <c r="D61" s="12">
        <v>0.402</v>
      </c>
      <c r="E61" s="18">
        <f>771905+52880</f>
        <v>824785</v>
      </c>
      <c r="F61" s="13">
        <v>302.95</v>
      </c>
      <c r="G61" s="14">
        <v>8</v>
      </c>
      <c r="H61" s="14">
        <v>0</v>
      </c>
      <c r="I61" s="11">
        <v>1881</v>
      </c>
      <c r="J61" s="11" t="s">
        <v>56</v>
      </c>
      <c r="K61" s="11" t="s">
        <v>58</v>
      </c>
      <c r="L61" s="11" t="s">
        <v>54</v>
      </c>
    </row>
    <row r="62" spans="2:12" ht="14.25">
      <c r="B62" s="11" t="s">
        <v>123</v>
      </c>
      <c r="C62" s="11" t="s">
        <v>233</v>
      </c>
      <c r="D62" s="12">
        <v>0.257</v>
      </c>
      <c r="E62" s="18">
        <f t="shared" si="0"/>
        <v>1140000</v>
      </c>
      <c r="F62" s="13">
        <v>456</v>
      </c>
      <c r="G62" s="14">
        <v>10</v>
      </c>
      <c r="H62" s="14">
        <v>0</v>
      </c>
      <c r="I62" s="11">
        <v>1880</v>
      </c>
      <c r="J62" s="11" t="s">
        <v>56</v>
      </c>
      <c r="K62" s="11" t="s">
        <v>58</v>
      </c>
      <c r="L62" s="11" t="s">
        <v>55</v>
      </c>
    </row>
    <row r="63" spans="2:12" ht="14.25">
      <c r="B63" s="11" t="s">
        <v>124</v>
      </c>
      <c r="C63" s="11" t="s">
        <v>234</v>
      </c>
      <c r="D63" s="12">
        <v>0.36</v>
      </c>
      <c r="E63" s="18">
        <f t="shared" si="0"/>
        <v>1106500</v>
      </c>
      <c r="F63" s="13">
        <v>442.6</v>
      </c>
      <c r="G63" s="14">
        <v>6</v>
      </c>
      <c r="H63" s="14">
        <v>1</v>
      </c>
      <c r="I63" s="11">
        <v>1890</v>
      </c>
      <c r="J63" s="11" t="s">
        <v>56</v>
      </c>
      <c r="K63" s="11" t="s">
        <v>58</v>
      </c>
      <c r="L63" s="11" t="s">
        <v>53</v>
      </c>
    </row>
    <row r="64" spans="2:12" ht="14.25">
      <c r="B64" s="11" t="s">
        <v>125</v>
      </c>
      <c r="C64" s="11" t="s">
        <v>235</v>
      </c>
      <c r="D64" s="12">
        <v>0.4267</v>
      </c>
      <c r="E64" s="18">
        <f t="shared" si="0"/>
        <v>854000</v>
      </c>
      <c r="F64" s="13">
        <v>341.6</v>
      </c>
      <c r="G64" s="14">
        <v>10</v>
      </c>
      <c r="H64" s="14">
        <v>0</v>
      </c>
      <c r="I64" s="11">
        <v>1910</v>
      </c>
      <c r="J64" s="11" t="s">
        <v>56</v>
      </c>
      <c r="K64" s="11" t="s">
        <v>58</v>
      </c>
      <c r="L64" s="11" t="s">
        <v>55</v>
      </c>
    </row>
    <row r="65" spans="2:12" ht="14.25">
      <c r="B65" s="11" t="s">
        <v>126</v>
      </c>
      <c r="C65" s="11" t="s">
        <v>236</v>
      </c>
      <c r="D65" s="12">
        <v>0.312</v>
      </c>
      <c r="E65" s="18">
        <v>1472759</v>
      </c>
      <c r="F65" s="13">
        <v>393.05</v>
      </c>
      <c r="G65" s="14">
        <v>6</v>
      </c>
      <c r="H65" s="14">
        <v>0</v>
      </c>
      <c r="I65" s="11">
        <v>1910</v>
      </c>
      <c r="J65" s="11" t="s">
        <v>56</v>
      </c>
      <c r="K65" s="11" t="s">
        <v>58</v>
      </c>
      <c r="L65" s="11" t="s">
        <v>54</v>
      </c>
    </row>
    <row r="66" spans="2:12" s="15" customFormat="1" ht="14.25">
      <c r="B66" s="11" t="s">
        <v>127</v>
      </c>
      <c r="C66" s="16" t="s">
        <v>237</v>
      </c>
      <c r="D66" s="17">
        <v>0.338</v>
      </c>
      <c r="E66" s="18">
        <f t="shared" si="0"/>
        <v>1206000</v>
      </c>
      <c r="F66" s="19">
        <v>482.4</v>
      </c>
      <c r="G66" s="20">
        <v>7</v>
      </c>
      <c r="H66" s="20">
        <v>0</v>
      </c>
      <c r="I66" s="16">
        <v>1905</v>
      </c>
      <c r="J66" s="16" t="s">
        <v>56</v>
      </c>
      <c r="K66" s="16" t="s">
        <v>58</v>
      </c>
      <c r="L66" s="16" t="s">
        <v>53</v>
      </c>
    </row>
    <row r="67" spans="2:12" ht="14.25">
      <c r="B67" s="11" t="s">
        <v>128</v>
      </c>
      <c r="C67" s="16" t="s">
        <v>238</v>
      </c>
      <c r="D67" s="12">
        <v>0.4916</v>
      </c>
      <c r="E67" s="18">
        <f t="shared" si="0"/>
        <v>1305400</v>
      </c>
      <c r="F67" s="13">
        <v>522.16</v>
      </c>
      <c r="G67" s="14">
        <v>12</v>
      </c>
      <c r="H67" s="14">
        <v>0</v>
      </c>
      <c r="I67" s="11">
        <v>1779</v>
      </c>
      <c r="J67" s="11" t="s">
        <v>56</v>
      </c>
      <c r="K67" s="11" t="s">
        <v>58</v>
      </c>
      <c r="L67" s="11" t="s">
        <v>55</v>
      </c>
    </row>
    <row r="68" spans="2:12" ht="14.25">
      <c r="B68" s="11" t="s">
        <v>129</v>
      </c>
      <c r="C68" s="16" t="s">
        <v>239</v>
      </c>
      <c r="D68" s="12">
        <v>0.218</v>
      </c>
      <c r="E68" s="18">
        <v>991457</v>
      </c>
      <c r="F68" s="13">
        <v>333.9</v>
      </c>
      <c r="G68" s="14">
        <v>2</v>
      </c>
      <c r="H68" s="14">
        <v>1</v>
      </c>
      <c r="I68" s="11">
        <v>1900</v>
      </c>
      <c r="J68" s="11" t="s">
        <v>56</v>
      </c>
      <c r="K68" s="11" t="s">
        <v>58</v>
      </c>
      <c r="L68" s="11" t="s">
        <v>55</v>
      </c>
    </row>
    <row r="69" spans="2:12" ht="14.25">
      <c r="B69" s="11" t="s">
        <v>130</v>
      </c>
      <c r="C69" s="11" t="s">
        <v>240</v>
      </c>
      <c r="D69" s="12">
        <v>0.3742</v>
      </c>
      <c r="E69" s="18">
        <v>810102</v>
      </c>
      <c r="F69" s="13">
        <v>231</v>
      </c>
      <c r="G69" s="14">
        <v>3</v>
      </c>
      <c r="H69" s="14">
        <v>0</v>
      </c>
      <c r="I69" s="11">
        <v>1905</v>
      </c>
      <c r="J69" s="11" t="s">
        <v>56</v>
      </c>
      <c r="K69" s="11" t="s">
        <v>58</v>
      </c>
      <c r="L69" s="11" t="s">
        <v>55</v>
      </c>
    </row>
    <row r="70" spans="2:12" ht="14.25">
      <c r="B70" s="11" t="s">
        <v>131</v>
      </c>
      <c r="C70" s="11" t="s">
        <v>241</v>
      </c>
      <c r="D70" s="12">
        <v>0.4462</v>
      </c>
      <c r="E70" s="18">
        <f aca="true" t="shared" si="1" ref="E70:E132">F70*2500</f>
        <v>1064550</v>
      </c>
      <c r="F70" s="13">
        <v>425.82</v>
      </c>
      <c r="G70" s="14">
        <v>3</v>
      </c>
      <c r="H70" s="14">
        <v>2</v>
      </c>
      <c r="I70" s="11">
        <v>1900</v>
      </c>
      <c r="J70" s="11" t="s">
        <v>56</v>
      </c>
      <c r="K70" s="11" t="s">
        <v>58</v>
      </c>
      <c r="L70" s="11" t="s">
        <v>55</v>
      </c>
    </row>
    <row r="71" spans="2:12" ht="14.25">
      <c r="B71" s="11" t="s">
        <v>132</v>
      </c>
      <c r="C71" s="11" t="s">
        <v>242</v>
      </c>
      <c r="D71" s="12">
        <v>0.3332</v>
      </c>
      <c r="E71" s="18">
        <f t="shared" si="1"/>
        <v>708824.9999999999</v>
      </c>
      <c r="F71" s="13">
        <v>283.53</v>
      </c>
      <c r="G71" s="14">
        <v>6</v>
      </c>
      <c r="H71" s="14">
        <v>0</v>
      </c>
      <c r="I71" s="11">
        <v>1920</v>
      </c>
      <c r="J71" s="11" t="s">
        <v>56</v>
      </c>
      <c r="K71" s="11" t="s">
        <v>58</v>
      </c>
      <c r="L71" s="11" t="s">
        <v>53</v>
      </c>
    </row>
    <row r="72" spans="2:12" ht="14.25">
      <c r="B72" s="11" t="s">
        <v>133</v>
      </c>
      <c r="C72" s="11" t="s">
        <v>243</v>
      </c>
      <c r="D72" s="12">
        <v>0.198</v>
      </c>
      <c r="E72" s="18">
        <f t="shared" si="1"/>
        <v>525250</v>
      </c>
      <c r="F72" s="13">
        <v>210.1</v>
      </c>
      <c r="G72" s="14">
        <v>5</v>
      </c>
      <c r="H72" s="14">
        <v>0</v>
      </c>
      <c r="I72" s="11">
        <v>1920</v>
      </c>
      <c r="J72" s="11" t="s">
        <v>56</v>
      </c>
      <c r="K72" s="11" t="s">
        <v>58</v>
      </c>
      <c r="L72" s="11" t="s">
        <v>53</v>
      </c>
    </row>
    <row r="73" spans="2:12" ht="14.25">
      <c r="B73" s="11" t="s">
        <v>134</v>
      </c>
      <c r="C73" s="11" t="s">
        <v>244</v>
      </c>
      <c r="D73" s="12">
        <v>0.2177</v>
      </c>
      <c r="E73" s="18">
        <f t="shared" si="1"/>
        <v>802600</v>
      </c>
      <c r="F73" s="13">
        <v>321.04</v>
      </c>
      <c r="G73" s="14">
        <v>6</v>
      </c>
      <c r="H73" s="14">
        <v>0</v>
      </c>
      <c r="I73" s="11">
        <v>1920</v>
      </c>
      <c r="J73" s="11" t="s">
        <v>56</v>
      </c>
      <c r="K73" s="11" t="s">
        <v>58</v>
      </c>
      <c r="L73" s="11" t="s">
        <v>53</v>
      </c>
    </row>
    <row r="74" spans="2:12" ht="14.25">
      <c r="B74" s="11" t="s">
        <v>135</v>
      </c>
      <c r="C74" s="11" t="s">
        <v>245</v>
      </c>
      <c r="D74" s="12">
        <v>0.3097</v>
      </c>
      <c r="E74" s="18">
        <f t="shared" si="1"/>
        <v>576400</v>
      </c>
      <c r="F74" s="13">
        <v>230.56</v>
      </c>
      <c r="G74" s="14">
        <v>5</v>
      </c>
      <c r="H74" s="14">
        <v>0</v>
      </c>
      <c r="I74" s="11">
        <v>1920</v>
      </c>
      <c r="J74" s="11" t="s">
        <v>56</v>
      </c>
      <c r="K74" s="11" t="s">
        <v>58</v>
      </c>
      <c r="L74" s="11" t="s">
        <v>53</v>
      </c>
    </row>
    <row r="75" spans="2:12" ht="14.25">
      <c r="B75" s="11" t="s">
        <v>136</v>
      </c>
      <c r="C75" s="11" t="s">
        <v>246</v>
      </c>
      <c r="D75" s="12">
        <v>0.57</v>
      </c>
      <c r="E75" s="18">
        <f t="shared" si="1"/>
        <v>490250</v>
      </c>
      <c r="F75" s="13">
        <v>196.1</v>
      </c>
      <c r="G75" s="14">
        <v>6</v>
      </c>
      <c r="H75" s="14">
        <v>1</v>
      </c>
      <c r="I75" s="11">
        <v>1860</v>
      </c>
      <c r="J75" s="11" t="s">
        <v>56</v>
      </c>
      <c r="K75" s="11" t="s">
        <v>58</v>
      </c>
      <c r="L75" s="11" t="s">
        <v>247</v>
      </c>
    </row>
    <row r="76" spans="2:12" ht="14.25">
      <c r="B76" s="11" t="s">
        <v>137</v>
      </c>
      <c r="C76" s="11" t="s">
        <v>248</v>
      </c>
      <c r="D76" s="12">
        <v>0.43</v>
      </c>
      <c r="E76" s="18">
        <v>1005396</v>
      </c>
      <c r="F76" s="13">
        <v>268.32</v>
      </c>
      <c r="G76" s="14">
        <v>6</v>
      </c>
      <c r="H76" s="14">
        <v>0</v>
      </c>
      <c r="I76" s="11">
        <v>1900</v>
      </c>
      <c r="J76" s="11" t="s">
        <v>56</v>
      </c>
      <c r="K76" s="11" t="s">
        <v>58</v>
      </c>
      <c r="L76" s="11" t="s">
        <v>55</v>
      </c>
    </row>
    <row r="77" spans="2:12" s="15" customFormat="1" ht="14.25">
      <c r="B77" s="11" t="s">
        <v>138</v>
      </c>
      <c r="C77" s="16" t="s">
        <v>249</v>
      </c>
      <c r="D77" s="17">
        <v>0.4834</v>
      </c>
      <c r="E77" s="18">
        <f t="shared" si="1"/>
        <v>689100</v>
      </c>
      <c r="F77" s="19">
        <v>275.64</v>
      </c>
      <c r="G77" s="20">
        <v>6</v>
      </c>
      <c r="H77" s="20">
        <v>0</v>
      </c>
      <c r="I77" s="16">
        <v>1890</v>
      </c>
      <c r="J77" s="16" t="s">
        <v>56</v>
      </c>
      <c r="K77" s="16" t="s">
        <v>58</v>
      </c>
      <c r="L77" s="11" t="s">
        <v>55</v>
      </c>
    </row>
    <row r="78" spans="2:12" s="15" customFormat="1" ht="13.5" customHeight="1">
      <c r="B78" s="11" t="s">
        <v>139</v>
      </c>
      <c r="C78" s="16" t="s">
        <v>250</v>
      </c>
      <c r="D78" s="17">
        <v>0.193</v>
      </c>
      <c r="E78" s="18">
        <f t="shared" si="1"/>
        <v>637000</v>
      </c>
      <c r="F78" s="19">
        <v>254.8</v>
      </c>
      <c r="G78" s="20">
        <v>6</v>
      </c>
      <c r="H78" s="20">
        <v>0</v>
      </c>
      <c r="I78" s="16">
        <v>1800</v>
      </c>
      <c r="J78" s="16" t="s">
        <v>56</v>
      </c>
      <c r="K78" s="16" t="s">
        <v>58</v>
      </c>
      <c r="L78" s="11" t="s">
        <v>53</v>
      </c>
    </row>
    <row r="79" spans="2:12" s="15" customFormat="1" ht="14.25">
      <c r="B79" s="11" t="s">
        <v>140</v>
      </c>
      <c r="C79" s="16" t="s">
        <v>251</v>
      </c>
      <c r="D79" s="17">
        <v>0.2865</v>
      </c>
      <c r="E79" s="18">
        <f t="shared" si="1"/>
        <v>1292500</v>
      </c>
      <c r="F79" s="19">
        <v>517</v>
      </c>
      <c r="G79" s="20">
        <v>8</v>
      </c>
      <c r="H79" s="20">
        <v>0</v>
      </c>
      <c r="I79" s="16">
        <v>1910</v>
      </c>
      <c r="J79" s="16" t="s">
        <v>56</v>
      </c>
      <c r="K79" s="16" t="s">
        <v>58</v>
      </c>
      <c r="L79" s="11" t="s">
        <v>55</v>
      </c>
    </row>
    <row r="80" spans="2:12" s="15" customFormat="1" ht="14.25">
      <c r="B80" s="11" t="s">
        <v>141</v>
      </c>
      <c r="C80" s="16" t="s">
        <v>252</v>
      </c>
      <c r="D80" s="17">
        <v>0.3818</v>
      </c>
      <c r="E80" s="18">
        <f t="shared" si="1"/>
        <v>1228100</v>
      </c>
      <c r="F80" s="19">
        <v>491.24</v>
      </c>
      <c r="G80" s="20">
        <v>8</v>
      </c>
      <c r="H80" s="20">
        <v>0</v>
      </c>
      <c r="I80" s="16">
        <v>1910</v>
      </c>
      <c r="J80" s="16" t="s">
        <v>56</v>
      </c>
      <c r="K80" s="16" t="s">
        <v>58</v>
      </c>
      <c r="L80" s="11" t="s">
        <v>55</v>
      </c>
    </row>
    <row r="81" spans="2:12" s="15" customFormat="1" ht="14.25">
      <c r="B81" s="11" t="s">
        <v>253</v>
      </c>
      <c r="C81" s="16" t="s">
        <v>254</v>
      </c>
      <c r="D81" s="17">
        <v>0.532</v>
      </c>
      <c r="E81" s="18">
        <v>976832</v>
      </c>
      <c r="F81" s="19">
        <v>394</v>
      </c>
      <c r="G81" s="20">
        <v>7</v>
      </c>
      <c r="H81" s="20">
        <v>1</v>
      </c>
      <c r="I81" s="16">
        <v>1900</v>
      </c>
      <c r="J81" s="16" t="s">
        <v>56</v>
      </c>
      <c r="K81" s="16" t="s">
        <v>58</v>
      </c>
      <c r="L81" s="11" t="s">
        <v>55</v>
      </c>
    </row>
    <row r="82" spans="2:12" s="15" customFormat="1" ht="14.25">
      <c r="B82" s="11" t="s">
        <v>255</v>
      </c>
      <c r="C82" s="16" t="s">
        <v>256</v>
      </c>
      <c r="D82" s="17">
        <v>0.191</v>
      </c>
      <c r="E82" s="18">
        <f t="shared" si="1"/>
        <v>1187750</v>
      </c>
      <c r="F82" s="19">
        <v>475.1</v>
      </c>
      <c r="G82" s="20">
        <v>10</v>
      </c>
      <c r="H82" s="20">
        <v>0</v>
      </c>
      <c r="I82" s="16">
        <v>1900</v>
      </c>
      <c r="J82" s="16" t="s">
        <v>56</v>
      </c>
      <c r="K82" s="16" t="s">
        <v>58</v>
      </c>
      <c r="L82" s="11" t="s">
        <v>55</v>
      </c>
    </row>
    <row r="83" spans="2:12" s="15" customFormat="1" ht="14.25">
      <c r="B83" s="11" t="s">
        <v>257</v>
      </c>
      <c r="C83" s="16" t="s">
        <v>258</v>
      </c>
      <c r="D83" s="17">
        <v>0.1251</v>
      </c>
      <c r="E83" s="18">
        <v>960844</v>
      </c>
      <c r="F83" s="19">
        <v>256.43</v>
      </c>
      <c r="G83" s="20">
        <v>6</v>
      </c>
      <c r="H83" s="20">
        <v>0</v>
      </c>
      <c r="I83" s="16">
        <v>1929</v>
      </c>
      <c r="J83" s="16" t="s">
        <v>56</v>
      </c>
      <c r="K83" s="16" t="s">
        <v>58</v>
      </c>
      <c r="L83" s="11" t="s">
        <v>53</v>
      </c>
    </row>
    <row r="84" spans="2:12" s="15" customFormat="1" ht="14.25">
      <c r="B84" s="11" t="s">
        <v>259</v>
      </c>
      <c r="C84" s="16" t="s">
        <v>260</v>
      </c>
      <c r="D84" s="17">
        <v>0.451</v>
      </c>
      <c r="E84" s="18">
        <f t="shared" si="1"/>
        <v>555250</v>
      </c>
      <c r="F84" s="19">
        <v>222.1</v>
      </c>
      <c r="G84" s="20">
        <v>6</v>
      </c>
      <c r="H84" s="20">
        <v>0</v>
      </c>
      <c r="I84" s="16">
        <v>1886</v>
      </c>
      <c r="J84" s="16" t="s">
        <v>56</v>
      </c>
      <c r="K84" s="16" t="s">
        <v>58</v>
      </c>
      <c r="L84" s="11" t="s">
        <v>261</v>
      </c>
    </row>
    <row r="85" spans="2:12" s="15" customFormat="1" ht="14.25">
      <c r="B85" s="11" t="s">
        <v>262</v>
      </c>
      <c r="C85" s="16" t="s">
        <v>263</v>
      </c>
      <c r="D85" s="17">
        <v>0.317</v>
      </c>
      <c r="E85" s="18">
        <v>1219848</v>
      </c>
      <c r="F85" s="19">
        <v>485.9</v>
      </c>
      <c r="G85" s="20">
        <v>9</v>
      </c>
      <c r="H85" s="20">
        <v>0</v>
      </c>
      <c r="I85" s="16">
        <v>1880</v>
      </c>
      <c r="J85" s="16" t="s">
        <v>56</v>
      </c>
      <c r="K85" s="16" t="s">
        <v>58</v>
      </c>
      <c r="L85" s="11" t="s">
        <v>55</v>
      </c>
    </row>
    <row r="86" spans="2:12" s="15" customFormat="1" ht="14.25">
      <c r="B86" s="11" t="s">
        <v>264</v>
      </c>
      <c r="C86" s="16" t="s">
        <v>265</v>
      </c>
      <c r="D86" s="17">
        <v>0.21</v>
      </c>
      <c r="E86" s="18">
        <f t="shared" si="1"/>
        <v>808000</v>
      </c>
      <c r="F86" s="19">
        <v>323.2</v>
      </c>
      <c r="G86" s="20">
        <v>6</v>
      </c>
      <c r="H86" s="20">
        <v>0</v>
      </c>
      <c r="I86" s="16">
        <v>1900</v>
      </c>
      <c r="J86" s="16" t="s">
        <v>56</v>
      </c>
      <c r="K86" s="16" t="s">
        <v>58</v>
      </c>
      <c r="L86" s="11" t="s">
        <v>55</v>
      </c>
    </row>
    <row r="87" spans="2:12" s="15" customFormat="1" ht="14.25">
      <c r="B87" s="11" t="s">
        <v>266</v>
      </c>
      <c r="C87" s="16" t="s">
        <v>267</v>
      </c>
      <c r="D87" s="17">
        <v>0.36</v>
      </c>
      <c r="E87" s="18">
        <v>971538</v>
      </c>
      <c r="F87" s="19">
        <v>381.3</v>
      </c>
      <c r="G87" s="20">
        <v>3</v>
      </c>
      <c r="H87" s="20">
        <v>1</v>
      </c>
      <c r="I87" s="16">
        <v>1900</v>
      </c>
      <c r="J87" s="16" t="s">
        <v>56</v>
      </c>
      <c r="K87" s="16" t="s">
        <v>58</v>
      </c>
      <c r="L87" s="11" t="s">
        <v>55</v>
      </c>
    </row>
    <row r="88" spans="2:12" s="15" customFormat="1" ht="14.25">
      <c r="B88" s="11" t="s">
        <v>268</v>
      </c>
      <c r="C88" s="16" t="s">
        <v>269</v>
      </c>
      <c r="D88" s="17">
        <v>0.5535</v>
      </c>
      <c r="E88" s="18">
        <v>1623535</v>
      </c>
      <c r="F88" s="19">
        <v>637.19</v>
      </c>
      <c r="G88" s="20">
        <v>10</v>
      </c>
      <c r="H88" s="20">
        <v>1</v>
      </c>
      <c r="I88" s="16">
        <v>1900</v>
      </c>
      <c r="J88" s="16" t="s">
        <v>56</v>
      </c>
      <c r="K88" s="16" t="s">
        <v>58</v>
      </c>
      <c r="L88" s="11" t="s">
        <v>55</v>
      </c>
    </row>
    <row r="89" spans="2:12" s="15" customFormat="1" ht="14.25">
      <c r="B89" s="11" t="s">
        <v>270</v>
      </c>
      <c r="C89" s="16" t="s">
        <v>271</v>
      </c>
      <c r="D89" s="17">
        <v>0.44</v>
      </c>
      <c r="E89" s="18">
        <f t="shared" si="1"/>
        <v>596750</v>
      </c>
      <c r="F89" s="19">
        <v>238.7</v>
      </c>
      <c r="G89" s="20">
        <v>6</v>
      </c>
      <c r="H89" s="20">
        <v>0</v>
      </c>
      <c r="I89" s="16">
        <v>1900</v>
      </c>
      <c r="J89" s="16" t="s">
        <v>56</v>
      </c>
      <c r="K89" s="16" t="s">
        <v>58</v>
      </c>
      <c r="L89" s="11" t="s">
        <v>55</v>
      </c>
    </row>
    <row r="90" spans="2:12" s="15" customFormat="1" ht="14.25">
      <c r="B90" s="11" t="s">
        <v>272</v>
      </c>
      <c r="C90" s="16" t="s">
        <v>273</v>
      </c>
      <c r="D90" s="17">
        <v>0.205</v>
      </c>
      <c r="E90" s="18">
        <f t="shared" si="1"/>
        <v>961250</v>
      </c>
      <c r="F90" s="19">
        <v>384.5</v>
      </c>
      <c r="G90" s="20">
        <v>8</v>
      </c>
      <c r="H90" s="20">
        <v>0</v>
      </c>
      <c r="I90" s="16">
        <v>1900</v>
      </c>
      <c r="J90" s="16" t="s">
        <v>56</v>
      </c>
      <c r="K90" s="16" t="s">
        <v>58</v>
      </c>
      <c r="L90" s="11" t="s">
        <v>53</v>
      </c>
    </row>
    <row r="91" spans="2:12" s="15" customFormat="1" ht="14.25">
      <c r="B91" s="11" t="s">
        <v>274</v>
      </c>
      <c r="C91" s="16" t="s">
        <v>275</v>
      </c>
      <c r="D91" s="17">
        <v>0.266</v>
      </c>
      <c r="E91" s="18">
        <f t="shared" si="1"/>
        <v>736200</v>
      </c>
      <c r="F91" s="19">
        <v>294.48</v>
      </c>
      <c r="G91" s="20">
        <v>7</v>
      </c>
      <c r="H91" s="20">
        <v>0</v>
      </c>
      <c r="I91" s="16">
        <v>1900</v>
      </c>
      <c r="J91" s="16" t="s">
        <v>56</v>
      </c>
      <c r="K91" s="16" t="s">
        <v>58</v>
      </c>
      <c r="L91" s="11" t="s">
        <v>53</v>
      </c>
    </row>
    <row r="92" spans="2:12" ht="14.25">
      <c r="B92" s="11" t="s">
        <v>276</v>
      </c>
      <c r="C92" s="11" t="s">
        <v>277</v>
      </c>
      <c r="D92" s="12">
        <v>0.1767</v>
      </c>
      <c r="E92" s="18">
        <f t="shared" si="1"/>
        <v>609125</v>
      </c>
      <c r="F92" s="13">
        <v>243.65</v>
      </c>
      <c r="G92" s="14">
        <v>5</v>
      </c>
      <c r="H92" s="14">
        <v>0</v>
      </c>
      <c r="I92" s="11">
        <v>1890</v>
      </c>
      <c r="J92" s="11" t="s">
        <v>56</v>
      </c>
      <c r="K92" s="11" t="s">
        <v>58</v>
      </c>
      <c r="L92" s="11" t="s">
        <v>55</v>
      </c>
    </row>
    <row r="93" spans="2:12" ht="14.25">
      <c r="B93" s="11" t="s">
        <v>278</v>
      </c>
      <c r="C93" s="11" t="s">
        <v>279</v>
      </c>
      <c r="D93" s="12">
        <v>0.5453</v>
      </c>
      <c r="E93" s="18">
        <f t="shared" si="1"/>
        <v>1166150</v>
      </c>
      <c r="F93" s="13">
        <v>466.46</v>
      </c>
      <c r="G93" s="14">
        <v>9</v>
      </c>
      <c r="H93" s="14">
        <v>1</v>
      </c>
      <c r="I93" s="11">
        <v>1914</v>
      </c>
      <c r="J93" s="11" t="s">
        <v>56</v>
      </c>
      <c r="K93" s="11" t="s">
        <v>58</v>
      </c>
      <c r="L93" s="11" t="s">
        <v>53</v>
      </c>
    </row>
    <row r="94" spans="2:12" ht="14.25">
      <c r="B94" s="11" t="s">
        <v>280</v>
      </c>
      <c r="C94" s="11" t="s">
        <v>281</v>
      </c>
      <c r="D94" s="12">
        <v>0.57</v>
      </c>
      <c r="E94" s="18">
        <f t="shared" si="1"/>
        <v>640000</v>
      </c>
      <c r="F94" s="13">
        <v>256</v>
      </c>
      <c r="G94" s="14">
        <v>8</v>
      </c>
      <c r="H94" s="14">
        <v>0</v>
      </c>
      <c r="I94" s="11">
        <v>1885</v>
      </c>
      <c r="J94" s="11" t="s">
        <v>56</v>
      </c>
      <c r="K94" s="11" t="s">
        <v>58</v>
      </c>
      <c r="L94" s="11" t="s">
        <v>55</v>
      </c>
    </row>
    <row r="95" spans="2:12" ht="14.25">
      <c r="B95" s="11" t="s">
        <v>282</v>
      </c>
      <c r="C95" s="11" t="s">
        <v>283</v>
      </c>
      <c r="D95" s="12">
        <v>0.1921</v>
      </c>
      <c r="E95" s="18">
        <f t="shared" si="1"/>
        <v>745250</v>
      </c>
      <c r="F95" s="13">
        <v>298.1</v>
      </c>
      <c r="G95" s="14">
        <v>8</v>
      </c>
      <c r="H95" s="14">
        <v>0</v>
      </c>
      <c r="I95" s="11">
        <v>1895</v>
      </c>
      <c r="J95" s="11" t="s">
        <v>56</v>
      </c>
      <c r="K95" s="11" t="s">
        <v>58</v>
      </c>
      <c r="L95" s="11" t="s">
        <v>55</v>
      </c>
    </row>
    <row r="96" spans="2:12" ht="14.25">
      <c r="B96" s="11" t="s">
        <v>284</v>
      </c>
      <c r="C96" s="11" t="s">
        <v>285</v>
      </c>
      <c r="D96" s="12">
        <v>0.4898</v>
      </c>
      <c r="E96" s="18">
        <v>441697</v>
      </c>
      <c r="F96" s="13">
        <v>117.88</v>
      </c>
      <c r="G96" s="14">
        <v>2</v>
      </c>
      <c r="H96" s="14">
        <v>0</v>
      </c>
      <c r="I96" s="11">
        <v>1879</v>
      </c>
      <c r="J96" s="11" t="s">
        <v>56</v>
      </c>
      <c r="K96" s="11" t="s">
        <v>58</v>
      </c>
      <c r="L96" s="11" t="s">
        <v>55</v>
      </c>
    </row>
    <row r="97" spans="2:12" ht="14.25">
      <c r="B97" s="11" t="s">
        <v>286</v>
      </c>
      <c r="C97" s="11" t="s">
        <v>287</v>
      </c>
      <c r="D97" s="12">
        <v>0.253</v>
      </c>
      <c r="E97" s="18">
        <f t="shared" si="1"/>
        <v>896000</v>
      </c>
      <c r="F97" s="13">
        <v>358.4</v>
      </c>
      <c r="G97" s="14">
        <v>2</v>
      </c>
      <c r="H97" s="14">
        <v>1</v>
      </c>
      <c r="I97" s="11">
        <v>1900</v>
      </c>
      <c r="J97" s="11" t="s">
        <v>56</v>
      </c>
      <c r="K97" s="11" t="s">
        <v>58</v>
      </c>
      <c r="L97" s="11" t="s">
        <v>55</v>
      </c>
    </row>
    <row r="98" spans="2:12" ht="14.25">
      <c r="B98" s="11" t="s">
        <v>288</v>
      </c>
      <c r="C98" s="11" t="s">
        <v>289</v>
      </c>
      <c r="D98" s="12">
        <v>0.1577</v>
      </c>
      <c r="E98" s="18">
        <f t="shared" si="1"/>
        <v>501075</v>
      </c>
      <c r="F98" s="13">
        <v>200.43</v>
      </c>
      <c r="G98" s="14">
        <v>5</v>
      </c>
      <c r="H98" s="14">
        <v>0</v>
      </c>
      <c r="I98" s="11">
        <v>1900</v>
      </c>
      <c r="J98" s="11" t="s">
        <v>56</v>
      </c>
      <c r="K98" s="11" t="s">
        <v>58</v>
      </c>
      <c r="L98" s="11" t="s">
        <v>55</v>
      </c>
    </row>
    <row r="99" spans="2:12" ht="14.25">
      <c r="B99" s="11" t="s">
        <v>290</v>
      </c>
      <c r="C99" s="11" t="s">
        <v>291</v>
      </c>
      <c r="D99" s="12">
        <v>0.3332</v>
      </c>
      <c r="E99" s="18">
        <f t="shared" si="1"/>
        <v>933150</v>
      </c>
      <c r="F99" s="13">
        <v>373.26</v>
      </c>
      <c r="G99" s="14">
        <v>4</v>
      </c>
      <c r="H99" s="14">
        <v>0</v>
      </c>
      <c r="I99" s="11">
        <v>1900</v>
      </c>
      <c r="J99" s="11" t="s">
        <v>56</v>
      </c>
      <c r="K99" s="11" t="s">
        <v>58</v>
      </c>
      <c r="L99" s="11" t="s">
        <v>55</v>
      </c>
    </row>
    <row r="100" spans="2:12" ht="14.25">
      <c r="B100" s="11" t="s">
        <v>292</v>
      </c>
      <c r="C100" s="11" t="s">
        <v>293</v>
      </c>
      <c r="D100" s="12">
        <v>0.5016</v>
      </c>
      <c r="E100" s="18">
        <f t="shared" si="1"/>
        <v>543300</v>
      </c>
      <c r="F100" s="13">
        <v>217.32</v>
      </c>
      <c r="G100" s="14">
        <v>5</v>
      </c>
      <c r="H100" s="14">
        <v>0</v>
      </c>
      <c r="I100" s="11">
        <v>1945</v>
      </c>
      <c r="J100" s="11" t="s">
        <v>56</v>
      </c>
      <c r="K100" s="11" t="s">
        <v>58</v>
      </c>
      <c r="L100" s="11" t="s">
        <v>55</v>
      </c>
    </row>
    <row r="101" spans="2:12" ht="14.25">
      <c r="B101" s="11" t="s">
        <v>294</v>
      </c>
      <c r="C101" s="11" t="s">
        <v>295</v>
      </c>
      <c r="D101" s="12">
        <v>0.247</v>
      </c>
      <c r="E101" s="18">
        <f t="shared" si="1"/>
        <v>632250</v>
      </c>
      <c r="F101" s="13">
        <v>252.9</v>
      </c>
      <c r="G101" s="14">
        <v>4</v>
      </c>
      <c r="H101" s="14">
        <v>0</v>
      </c>
      <c r="I101" s="11">
        <v>1900</v>
      </c>
      <c r="J101" s="11" t="s">
        <v>56</v>
      </c>
      <c r="K101" s="11" t="s">
        <v>58</v>
      </c>
      <c r="L101" s="11" t="s">
        <v>53</v>
      </c>
    </row>
    <row r="102" spans="2:12" ht="14.25">
      <c r="B102" s="11" t="s">
        <v>296</v>
      </c>
      <c r="C102" s="11" t="s">
        <v>297</v>
      </c>
      <c r="D102" s="12">
        <v>0.3143</v>
      </c>
      <c r="E102" s="18">
        <f t="shared" si="1"/>
        <v>1470750</v>
      </c>
      <c r="F102" s="13">
        <v>588.3</v>
      </c>
      <c r="G102" s="14">
        <v>11</v>
      </c>
      <c r="H102" s="14">
        <v>0</v>
      </c>
      <c r="I102" s="11">
        <v>1900</v>
      </c>
      <c r="J102" s="11" t="s">
        <v>56</v>
      </c>
      <c r="K102" s="11" t="s">
        <v>58</v>
      </c>
      <c r="L102" s="11" t="s">
        <v>55</v>
      </c>
    </row>
    <row r="103" spans="2:12" ht="14.25">
      <c r="B103" s="11" t="s">
        <v>298</v>
      </c>
      <c r="C103" s="11" t="s">
        <v>299</v>
      </c>
      <c r="D103" s="12">
        <v>0.55</v>
      </c>
      <c r="E103" s="18">
        <v>1488496</v>
      </c>
      <c r="F103" s="13">
        <v>390.07</v>
      </c>
      <c r="G103" s="14">
        <v>6</v>
      </c>
      <c r="H103" s="14">
        <v>0</v>
      </c>
      <c r="I103" s="11">
        <v>1900</v>
      </c>
      <c r="J103" s="11" t="s">
        <v>56</v>
      </c>
      <c r="K103" s="11" t="s">
        <v>58</v>
      </c>
      <c r="L103" s="11" t="s">
        <v>53</v>
      </c>
    </row>
    <row r="104" spans="2:12" ht="14.25">
      <c r="B104" s="11" t="s">
        <v>300</v>
      </c>
      <c r="C104" s="11" t="s">
        <v>301</v>
      </c>
      <c r="D104" s="12">
        <v>0.302</v>
      </c>
      <c r="E104" s="18">
        <f t="shared" si="1"/>
        <v>423000</v>
      </c>
      <c r="F104" s="13">
        <v>169.2</v>
      </c>
      <c r="G104" s="14">
        <v>3</v>
      </c>
      <c r="H104" s="14">
        <v>0</v>
      </c>
      <c r="I104" s="11">
        <v>1900</v>
      </c>
      <c r="J104" s="11" t="s">
        <v>56</v>
      </c>
      <c r="K104" s="11" t="s">
        <v>58</v>
      </c>
      <c r="L104" s="11" t="s">
        <v>55</v>
      </c>
    </row>
    <row r="105" spans="2:12" ht="14.25">
      <c r="B105" s="11" t="s">
        <v>302</v>
      </c>
      <c r="C105" s="11" t="s">
        <v>303</v>
      </c>
      <c r="D105" s="12">
        <v>0.404</v>
      </c>
      <c r="E105" s="18">
        <f t="shared" si="1"/>
        <v>682500</v>
      </c>
      <c r="F105" s="13">
        <v>273</v>
      </c>
      <c r="G105" s="14">
        <v>7</v>
      </c>
      <c r="H105" s="14">
        <v>0</v>
      </c>
      <c r="I105" s="11">
        <v>1900</v>
      </c>
      <c r="J105" s="11" t="s">
        <v>56</v>
      </c>
      <c r="K105" s="11" t="s">
        <v>58</v>
      </c>
      <c r="L105" s="11" t="s">
        <v>55</v>
      </c>
    </row>
    <row r="106" spans="2:12" ht="14.25">
      <c r="B106" s="11" t="s">
        <v>304</v>
      </c>
      <c r="C106" s="11" t="s">
        <v>305</v>
      </c>
      <c r="D106" s="12">
        <v>0.54</v>
      </c>
      <c r="E106" s="18">
        <f t="shared" si="1"/>
        <v>752675</v>
      </c>
      <c r="F106" s="13">
        <v>301.07</v>
      </c>
      <c r="G106" s="14">
        <v>8</v>
      </c>
      <c r="H106" s="14">
        <v>0</v>
      </c>
      <c r="I106" s="11">
        <v>1872</v>
      </c>
      <c r="J106" s="11" t="s">
        <v>56</v>
      </c>
      <c r="K106" s="11" t="s">
        <v>58</v>
      </c>
      <c r="L106" s="11" t="s">
        <v>53</v>
      </c>
    </row>
    <row r="107" spans="2:12" ht="14.25">
      <c r="B107" s="11" t="s">
        <v>306</v>
      </c>
      <c r="C107" s="11" t="s">
        <v>307</v>
      </c>
      <c r="D107" s="12">
        <v>0.4085</v>
      </c>
      <c r="E107" s="18">
        <f t="shared" si="1"/>
        <v>363000</v>
      </c>
      <c r="F107" s="13">
        <v>145.2</v>
      </c>
      <c r="G107" s="14">
        <v>5</v>
      </c>
      <c r="H107" s="14">
        <v>0</v>
      </c>
      <c r="I107" s="11">
        <v>1869</v>
      </c>
      <c r="J107" s="11" t="s">
        <v>56</v>
      </c>
      <c r="K107" s="11" t="s">
        <v>58</v>
      </c>
      <c r="L107" s="11" t="s">
        <v>55</v>
      </c>
    </row>
    <row r="108" spans="2:12" ht="14.25">
      <c r="B108" s="11" t="s">
        <v>308</v>
      </c>
      <c r="C108" s="11" t="s">
        <v>309</v>
      </c>
      <c r="D108" s="12">
        <v>0.288</v>
      </c>
      <c r="E108" s="18">
        <f>618900+4212</f>
        <v>623112</v>
      </c>
      <c r="F108" s="13">
        <v>242.9</v>
      </c>
      <c r="G108" s="14">
        <v>7</v>
      </c>
      <c r="H108" s="14">
        <v>0</v>
      </c>
      <c r="I108" s="11">
        <v>1865</v>
      </c>
      <c r="J108" s="11" t="s">
        <v>56</v>
      </c>
      <c r="K108" s="11" t="s">
        <v>58</v>
      </c>
      <c r="L108" s="11" t="s">
        <v>55</v>
      </c>
    </row>
    <row r="109" spans="2:12" ht="14.25">
      <c r="B109" s="11" t="s">
        <v>310</v>
      </c>
      <c r="C109" s="11" t="s">
        <v>311</v>
      </c>
      <c r="D109" s="12">
        <v>0.221</v>
      </c>
      <c r="E109" s="18">
        <f t="shared" si="1"/>
        <v>820000</v>
      </c>
      <c r="F109" s="13">
        <v>328</v>
      </c>
      <c r="G109" s="14">
        <v>7</v>
      </c>
      <c r="H109" s="14">
        <v>0</v>
      </c>
      <c r="I109" s="11">
        <v>1900</v>
      </c>
      <c r="J109" s="11" t="s">
        <v>56</v>
      </c>
      <c r="K109" s="11" t="s">
        <v>58</v>
      </c>
      <c r="L109" s="11" t="s">
        <v>53</v>
      </c>
    </row>
    <row r="110" spans="2:12" ht="14.25">
      <c r="B110" s="11" t="s">
        <v>312</v>
      </c>
      <c r="C110" s="11" t="s">
        <v>313</v>
      </c>
      <c r="D110" s="12">
        <v>0.2856</v>
      </c>
      <c r="E110" s="18">
        <v>1220024</v>
      </c>
      <c r="F110" s="13">
        <v>325.6</v>
      </c>
      <c r="G110" s="14">
        <v>6</v>
      </c>
      <c r="H110" s="14">
        <v>1</v>
      </c>
      <c r="I110" s="11">
        <v>1919</v>
      </c>
      <c r="J110" s="11" t="s">
        <v>56</v>
      </c>
      <c r="K110" s="11" t="s">
        <v>58</v>
      </c>
      <c r="L110" s="11" t="s">
        <v>55</v>
      </c>
    </row>
    <row r="111" spans="2:12" ht="14.25">
      <c r="B111" s="11" t="s">
        <v>314</v>
      </c>
      <c r="C111" s="11" t="s">
        <v>315</v>
      </c>
      <c r="D111" s="12">
        <v>0.29</v>
      </c>
      <c r="E111" s="18">
        <f t="shared" si="1"/>
        <v>821750</v>
      </c>
      <c r="F111" s="13">
        <v>328.7</v>
      </c>
      <c r="G111" s="14">
        <v>6</v>
      </c>
      <c r="H111" s="14">
        <v>1</v>
      </c>
      <c r="I111" s="11">
        <v>1900</v>
      </c>
      <c r="J111" s="11" t="s">
        <v>56</v>
      </c>
      <c r="K111" s="11" t="s">
        <v>58</v>
      </c>
      <c r="L111" s="11" t="s">
        <v>55</v>
      </c>
    </row>
    <row r="112" spans="2:12" ht="14.25">
      <c r="B112" s="11" t="s">
        <v>316</v>
      </c>
      <c r="C112" s="11" t="s">
        <v>317</v>
      </c>
      <c r="D112" s="12">
        <v>0.519</v>
      </c>
      <c r="E112" s="18">
        <f t="shared" si="1"/>
        <v>874525</v>
      </c>
      <c r="F112" s="13">
        <v>349.81</v>
      </c>
      <c r="G112" s="14">
        <v>5</v>
      </c>
      <c r="H112" s="14">
        <v>0</v>
      </c>
      <c r="I112" s="11">
        <v>1900</v>
      </c>
      <c r="J112" s="11" t="s">
        <v>56</v>
      </c>
      <c r="K112" s="11" t="s">
        <v>58</v>
      </c>
      <c r="L112" s="11" t="s">
        <v>53</v>
      </c>
    </row>
    <row r="113" spans="2:12" ht="14.25">
      <c r="B113" s="11" t="s">
        <v>318</v>
      </c>
      <c r="C113" s="11" t="s">
        <v>319</v>
      </c>
      <c r="D113" s="12">
        <v>0.445</v>
      </c>
      <c r="E113" s="18">
        <v>547098</v>
      </c>
      <c r="F113" s="13">
        <v>214.72</v>
      </c>
      <c r="G113" s="14">
        <v>2</v>
      </c>
      <c r="H113" s="14">
        <v>0</v>
      </c>
      <c r="I113" s="11">
        <v>1906</v>
      </c>
      <c r="J113" s="11" t="s">
        <v>56</v>
      </c>
      <c r="K113" s="11" t="s">
        <v>58</v>
      </c>
      <c r="L113" s="11" t="s">
        <v>54</v>
      </c>
    </row>
    <row r="114" spans="2:12" ht="14.25">
      <c r="B114" s="11" t="s">
        <v>320</v>
      </c>
      <c r="C114" s="11" t="s">
        <v>321</v>
      </c>
      <c r="D114" s="12">
        <v>0.3775</v>
      </c>
      <c r="E114" s="18">
        <f t="shared" si="1"/>
        <v>658400</v>
      </c>
      <c r="F114" s="13">
        <v>263.36</v>
      </c>
      <c r="G114" s="14">
        <v>5</v>
      </c>
      <c r="H114" s="14">
        <v>0</v>
      </c>
      <c r="I114" s="11">
        <v>1900</v>
      </c>
      <c r="J114" s="11" t="s">
        <v>56</v>
      </c>
      <c r="K114" s="11" t="s">
        <v>58</v>
      </c>
      <c r="L114" s="11" t="s">
        <v>55</v>
      </c>
    </row>
    <row r="115" spans="2:12" ht="14.25">
      <c r="B115" s="11" t="s">
        <v>322</v>
      </c>
      <c r="C115" s="11" t="s">
        <v>323</v>
      </c>
      <c r="D115" s="12">
        <v>0.3876</v>
      </c>
      <c r="E115" s="18">
        <f t="shared" si="1"/>
        <v>483125</v>
      </c>
      <c r="F115" s="13">
        <v>193.25</v>
      </c>
      <c r="G115" s="14">
        <v>3</v>
      </c>
      <c r="H115" s="14">
        <v>1</v>
      </c>
      <c r="I115" s="11">
        <v>1880</v>
      </c>
      <c r="J115" s="11" t="s">
        <v>56</v>
      </c>
      <c r="K115" s="11" t="s">
        <v>58</v>
      </c>
      <c r="L115" s="11" t="s">
        <v>53</v>
      </c>
    </row>
    <row r="116" spans="2:12" ht="14.25">
      <c r="B116" s="11" t="s">
        <v>324</v>
      </c>
      <c r="C116" s="11" t="s">
        <v>325</v>
      </c>
      <c r="D116" s="12">
        <v>0.452</v>
      </c>
      <c r="E116" s="18">
        <f>455081+69575</f>
        <v>524656</v>
      </c>
      <c r="F116" s="13">
        <v>209.4</v>
      </c>
      <c r="G116" s="14">
        <v>3</v>
      </c>
      <c r="H116" s="14">
        <v>1</v>
      </c>
      <c r="I116" s="11">
        <v>1890</v>
      </c>
      <c r="J116" s="11" t="s">
        <v>56</v>
      </c>
      <c r="K116" s="11" t="s">
        <v>58</v>
      </c>
      <c r="L116" s="11" t="s">
        <v>55</v>
      </c>
    </row>
    <row r="117" spans="2:12" ht="14.25">
      <c r="B117" s="11" t="s">
        <v>326</v>
      </c>
      <c r="C117" s="11" t="s">
        <v>327</v>
      </c>
      <c r="D117" s="12">
        <v>0.581</v>
      </c>
      <c r="E117" s="18">
        <f t="shared" si="1"/>
        <v>311950</v>
      </c>
      <c r="F117" s="13">
        <v>124.78</v>
      </c>
      <c r="G117" s="14">
        <v>3</v>
      </c>
      <c r="H117" s="14">
        <v>0</v>
      </c>
      <c r="I117" s="11">
        <v>1880</v>
      </c>
      <c r="J117" s="11" t="s">
        <v>56</v>
      </c>
      <c r="K117" s="11" t="s">
        <v>58</v>
      </c>
      <c r="L117" s="11" t="s">
        <v>55</v>
      </c>
    </row>
    <row r="118" spans="2:12" ht="14.25">
      <c r="B118" s="11" t="s">
        <v>328</v>
      </c>
      <c r="C118" s="11" t="s">
        <v>329</v>
      </c>
      <c r="D118" s="12">
        <v>0.131</v>
      </c>
      <c r="E118" s="18">
        <f>1050015+17071</f>
        <v>1067086</v>
      </c>
      <c r="F118" s="13">
        <v>412.1</v>
      </c>
      <c r="G118" s="14">
        <v>12</v>
      </c>
      <c r="H118" s="14">
        <v>0</v>
      </c>
      <c r="I118" s="11">
        <v>1880</v>
      </c>
      <c r="J118" s="11" t="s">
        <v>56</v>
      </c>
      <c r="K118" s="11" t="s">
        <v>58</v>
      </c>
      <c r="L118" s="11" t="s">
        <v>53</v>
      </c>
    </row>
    <row r="119" spans="2:12" ht="14.25">
      <c r="B119" s="11" t="s">
        <v>330</v>
      </c>
      <c r="C119" s="11" t="s">
        <v>331</v>
      </c>
      <c r="D119" s="12">
        <v>0.13</v>
      </c>
      <c r="E119" s="18">
        <f>1700503+46681</f>
        <v>1747184</v>
      </c>
      <c r="F119" s="13">
        <v>630.32</v>
      </c>
      <c r="G119" s="14">
        <v>11</v>
      </c>
      <c r="H119" s="14">
        <v>3</v>
      </c>
      <c r="I119" s="11">
        <v>1875</v>
      </c>
      <c r="J119" s="11" t="s">
        <v>56</v>
      </c>
      <c r="K119" s="11" t="s">
        <v>58</v>
      </c>
      <c r="L119" s="11" t="s">
        <v>53</v>
      </c>
    </row>
    <row r="120" spans="2:12" ht="14.25">
      <c r="B120" s="11" t="s">
        <v>332</v>
      </c>
      <c r="C120" s="11" t="s">
        <v>333</v>
      </c>
      <c r="D120" s="12">
        <v>0.47</v>
      </c>
      <c r="E120" s="18">
        <f t="shared" si="1"/>
        <v>479675</v>
      </c>
      <c r="F120" s="13">
        <v>191.87</v>
      </c>
      <c r="G120" s="14">
        <v>3</v>
      </c>
      <c r="H120" s="14">
        <v>1</v>
      </c>
      <c r="I120" s="11">
        <v>1870</v>
      </c>
      <c r="J120" s="11" t="s">
        <v>56</v>
      </c>
      <c r="K120" s="11" t="s">
        <v>58</v>
      </c>
      <c r="L120" s="11" t="s">
        <v>53</v>
      </c>
    </row>
    <row r="121" spans="2:12" ht="14.25">
      <c r="B121" s="11" t="s">
        <v>334</v>
      </c>
      <c r="C121" s="11" t="s">
        <v>335</v>
      </c>
      <c r="D121" s="12">
        <v>0.323</v>
      </c>
      <c r="E121" s="18">
        <f t="shared" si="1"/>
        <v>1353125</v>
      </c>
      <c r="F121" s="13">
        <v>541.25</v>
      </c>
      <c r="G121" s="14">
        <v>7</v>
      </c>
      <c r="H121" s="14">
        <v>4</v>
      </c>
      <c r="I121" s="11">
        <v>1875</v>
      </c>
      <c r="J121" s="11" t="s">
        <v>56</v>
      </c>
      <c r="K121" s="11" t="s">
        <v>58</v>
      </c>
      <c r="L121" s="11" t="s">
        <v>53</v>
      </c>
    </row>
    <row r="122" spans="2:12" ht="14.25">
      <c r="B122" s="11" t="s">
        <v>336</v>
      </c>
      <c r="C122" s="11" t="s">
        <v>337</v>
      </c>
      <c r="D122" s="12">
        <v>0.23</v>
      </c>
      <c r="E122" s="18">
        <f t="shared" si="1"/>
        <v>1932250</v>
      </c>
      <c r="F122" s="13">
        <v>772.9</v>
      </c>
      <c r="G122" s="14">
        <v>8</v>
      </c>
      <c r="H122" s="14">
        <v>2</v>
      </c>
      <c r="I122" s="11">
        <v>1900</v>
      </c>
      <c r="J122" s="11" t="s">
        <v>56</v>
      </c>
      <c r="K122" s="11" t="s">
        <v>58</v>
      </c>
      <c r="L122" s="11" t="s">
        <v>53</v>
      </c>
    </row>
    <row r="123" spans="2:12" ht="14.25">
      <c r="B123" s="11" t="s">
        <v>338</v>
      </c>
      <c r="C123" s="11" t="s">
        <v>339</v>
      </c>
      <c r="D123" s="12">
        <v>0.5211</v>
      </c>
      <c r="E123" s="18">
        <v>1512140</v>
      </c>
      <c r="F123" s="13">
        <v>403.56</v>
      </c>
      <c r="G123" s="14">
        <v>6</v>
      </c>
      <c r="H123" s="14">
        <v>2</v>
      </c>
      <c r="I123" s="11">
        <v>1892</v>
      </c>
      <c r="J123" s="11" t="s">
        <v>56</v>
      </c>
      <c r="K123" s="11" t="s">
        <v>58</v>
      </c>
      <c r="L123" s="11" t="s">
        <v>53</v>
      </c>
    </row>
    <row r="124" spans="2:12" ht="14.25">
      <c r="B124" s="11" t="s">
        <v>340</v>
      </c>
      <c r="C124" s="11" t="s">
        <v>341</v>
      </c>
      <c r="D124" s="12">
        <v>0.359</v>
      </c>
      <c r="E124" s="18">
        <f t="shared" si="1"/>
        <v>999000</v>
      </c>
      <c r="F124" s="13">
        <v>399.6</v>
      </c>
      <c r="G124" s="14">
        <v>7</v>
      </c>
      <c r="H124" s="14">
        <v>1</v>
      </c>
      <c r="I124" s="11">
        <v>1885</v>
      </c>
      <c r="J124" s="11" t="s">
        <v>56</v>
      </c>
      <c r="K124" s="11" t="s">
        <v>58</v>
      </c>
      <c r="L124" s="11" t="s">
        <v>53</v>
      </c>
    </row>
    <row r="125" spans="2:12" ht="14.25">
      <c r="B125" s="11" t="s">
        <v>342</v>
      </c>
      <c r="C125" s="11" t="s">
        <v>343</v>
      </c>
      <c r="D125" s="12">
        <v>0.3298</v>
      </c>
      <c r="E125" s="18">
        <f t="shared" si="1"/>
        <v>297250</v>
      </c>
      <c r="F125" s="13">
        <v>118.9</v>
      </c>
      <c r="G125" s="14">
        <v>3</v>
      </c>
      <c r="H125" s="14">
        <v>0</v>
      </c>
      <c r="I125" s="11">
        <v>1875</v>
      </c>
      <c r="J125" s="11" t="s">
        <v>56</v>
      </c>
      <c r="K125" s="11" t="s">
        <v>58</v>
      </c>
      <c r="L125" s="11" t="s">
        <v>53</v>
      </c>
    </row>
    <row r="126" spans="2:12" ht="14.25">
      <c r="B126" s="11" t="s">
        <v>344</v>
      </c>
      <c r="C126" s="11" t="s">
        <v>345</v>
      </c>
      <c r="D126" s="12">
        <v>0.1178</v>
      </c>
      <c r="E126" s="18">
        <v>1167191</v>
      </c>
      <c r="F126" s="13">
        <v>328.4</v>
      </c>
      <c r="G126" s="14">
        <v>5</v>
      </c>
      <c r="H126" s="14" t="s">
        <v>346</v>
      </c>
      <c r="I126" s="11">
        <v>1910</v>
      </c>
      <c r="J126" s="11" t="s">
        <v>56</v>
      </c>
      <c r="K126" s="11" t="s">
        <v>58</v>
      </c>
      <c r="L126" s="11" t="s">
        <v>55</v>
      </c>
    </row>
    <row r="127" spans="2:12" ht="14.25">
      <c r="B127" s="11" t="s">
        <v>347</v>
      </c>
      <c r="C127" s="11" t="s">
        <v>348</v>
      </c>
      <c r="D127" s="12">
        <v>0.1075</v>
      </c>
      <c r="E127" s="18">
        <f t="shared" si="1"/>
        <v>1171250</v>
      </c>
      <c r="F127" s="13">
        <v>468.5</v>
      </c>
      <c r="G127" s="14">
        <v>6</v>
      </c>
      <c r="H127" s="14">
        <v>0</v>
      </c>
      <c r="I127" s="11">
        <v>1880</v>
      </c>
      <c r="J127" s="11" t="s">
        <v>56</v>
      </c>
      <c r="K127" s="11" t="s">
        <v>58</v>
      </c>
      <c r="L127" s="11" t="s">
        <v>53</v>
      </c>
    </row>
    <row r="128" spans="2:12" ht="14.25">
      <c r="B128" s="11" t="s">
        <v>349</v>
      </c>
      <c r="C128" s="11" t="s">
        <v>350</v>
      </c>
      <c r="D128" s="12">
        <v>0.246</v>
      </c>
      <c r="E128" s="18">
        <f t="shared" si="1"/>
        <v>505000</v>
      </c>
      <c r="F128" s="13">
        <v>202</v>
      </c>
      <c r="G128" s="14">
        <v>4</v>
      </c>
      <c r="H128" s="14">
        <v>0</v>
      </c>
      <c r="I128" s="11">
        <v>1900</v>
      </c>
      <c r="J128" s="11" t="s">
        <v>56</v>
      </c>
      <c r="K128" s="11" t="s">
        <v>58</v>
      </c>
      <c r="L128" s="11" t="s">
        <v>53</v>
      </c>
    </row>
    <row r="129" spans="2:12" ht="14.25">
      <c r="B129" s="11" t="s">
        <v>351</v>
      </c>
      <c r="C129" s="11" t="s">
        <v>352</v>
      </c>
      <c r="D129" s="12">
        <v>0.155</v>
      </c>
      <c r="E129" s="18">
        <f t="shared" si="1"/>
        <v>207550</v>
      </c>
      <c r="F129" s="13">
        <v>83.02</v>
      </c>
      <c r="G129" s="14">
        <v>2</v>
      </c>
      <c r="H129" s="14">
        <v>0</v>
      </c>
      <c r="I129" s="11">
        <v>1900</v>
      </c>
      <c r="J129" s="11" t="s">
        <v>56</v>
      </c>
      <c r="K129" s="11" t="s">
        <v>58</v>
      </c>
      <c r="L129" s="11" t="s">
        <v>261</v>
      </c>
    </row>
    <row r="130" spans="2:12" ht="14.25">
      <c r="B130" s="11" t="s">
        <v>353</v>
      </c>
      <c r="C130" s="11" t="s">
        <v>354</v>
      </c>
      <c r="D130" s="12">
        <v>0.538</v>
      </c>
      <c r="E130" s="18">
        <v>2182879</v>
      </c>
      <c r="F130" s="13">
        <v>844.3</v>
      </c>
      <c r="G130" s="14">
        <v>9</v>
      </c>
      <c r="H130" s="14">
        <v>1</v>
      </c>
      <c r="I130" s="11">
        <v>1900</v>
      </c>
      <c r="J130" s="11" t="s">
        <v>56</v>
      </c>
      <c r="K130" s="11" t="s">
        <v>58</v>
      </c>
      <c r="L130" s="11" t="s">
        <v>53</v>
      </c>
    </row>
    <row r="131" spans="2:12" ht="14.25">
      <c r="B131" s="11" t="s">
        <v>355</v>
      </c>
      <c r="C131" s="11" t="s">
        <v>356</v>
      </c>
      <c r="D131" s="12">
        <v>0.344</v>
      </c>
      <c r="E131" s="18">
        <v>1519034</v>
      </c>
      <c r="F131" s="13">
        <v>405.4</v>
      </c>
      <c r="G131" s="14">
        <v>7</v>
      </c>
      <c r="H131" s="14">
        <v>1</v>
      </c>
      <c r="I131" s="11">
        <v>1900</v>
      </c>
      <c r="J131" s="11" t="s">
        <v>56</v>
      </c>
      <c r="K131" s="11" t="s">
        <v>58</v>
      </c>
      <c r="L131" s="11" t="s">
        <v>53</v>
      </c>
    </row>
    <row r="132" spans="2:12" ht="14.25">
      <c r="B132" s="11" t="s">
        <v>357</v>
      </c>
      <c r="C132" s="11" t="s">
        <v>358</v>
      </c>
      <c r="D132" s="12">
        <v>0.116</v>
      </c>
      <c r="E132" s="18">
        <f t="shared" si="1"/>
        <v>794675</v>
      </c>
      <c r="F132" s="13">
        <v>317.87</v>
      </c>
      <c r="G132" s="14">
        <v>7</v>
      </c>
      <c r="H132" s="14">
        <v>1</v>
      </c>
      <c r="I132" s="11">
        <v>1900</v>
      </c>
      <c r="J132" s="11" t="s">
        <v>56</v>
      </c>
      <c r="K132" s="11" t="s">
        <v>58</v>
      </c>
      <c r="L132" s="11" t="s">
        <v>53</v>
      </c>
    </row>
    <row r="133" spans="2:12" ht="14.25">
      <c r="B133" s="11" t="s">
        <v>359</v>
      </c>
      <c r="C133" s="11" t="s">
        <v>360</v>
      </c>
      <c r="D133" s="12">
        <v>0.532</v>
      </c>
      <c r="E133" s="18">
        <f aca="true" t="shared" si="2" ref="E133:E145">F133*2500</f>
        <v>859500</v>
      </c>
      <c r="F133" s="13">
        <v>343.8</v>
      </c>
      <c r="G133" s="14">
        <v>5</v>
      </c>
      <c r="H133" s="14">
        <v>1</v>
      </c>
      <c r="I133" s="11">
        <v>1900</v>
      </c>
      <c r="J133" s="11" t="s">
        <v>56</v>
      </c>
      <c r="K133" s="11" t="s">
        <v>58</v>
      </c>
      <c r="L133" s="11" t="s">
        <v>53</v>
      </c>
    </row>
    <row r="134" spans="2:12" ht="14.25">
      <c r="B134" s="11" t="s">
        <v>361</v>
      </c>
      <c r="C134" s="11" t="s">
        <v>362</v>
      </c>
      <c r="D134" s="12">
        <v>0.2682</v>
      </c>
      <c r="E134" s="18">
        <f t="shared" si="2"/>
        <v>818250</v>
      </c>
      <c r="F134" s="13">
        <v>327.3</v>
      </c>
      <c r="G134" s="14">
        <v>6</v>
      </c>
      <c r="H134" s="14">
        <v>0</v>
      </c>
      <c r="I134" s="11">
        <v>1900</v>
      </c>
      <c r="J134" s="11" t="s">
        <v>56</v>
      </c>
      <c r="K134" s="11" t="s">
        <v>58</v>
      </c>
      <c r="L134" s="11" t="s">
        <v>53</v>
      </c>
    </row>
    <row r="135" spans="2:12" ht="14.25">
      <c r="B135" s="11" t="s">
        <v>363</v>
      </c>
      <c r="C135" s="11" t="s">
        <v>364</v>
      </c>
      <c r="D135" s="12">
        <v>0.3557</v>
      </c>
      <c r="E135" s="18">
        <f t="shared" si="2"/>
        <v>681675</v>
      </c>
      <c r="F135" s="13">
        <v>272.67</v>
      </c>
      <c r="G135" s="14">
        <v>5</v>
      </c>
      <c r="H135" s="14">
        <v>0</v>
      </c>
      <c r="I135" s="11">
        <v>1900</v>
      </c>
      <c r="J135" s="11" t="s">
        <v>56</v>
      </c>
      <c r="K135" s="11" t="s">
        <v>58</v>
      </c>
      <c r="L135" s="11" t="s">
        <v>53</v>
      </c>
    </row>
    <row r="136" spans="2:12" ht="14.25">
      <c r="B136" s="11" t="s">
        <v>365</v>
      </c>
      <c r="C136" s="11" t="s">
        <v>366</v>
      </c>
      <c r="D136" s="12">
        <v>0.076</v>
      </c>
      <c r="E136" s="18">
        <f t="shared" si="2"/>
        <v>2468250</v>
      </c>
      <c r="F136" s="13">
        <v>987.3</v>
      </c>
      <c r="G136" s="14">
        <v>7</v>
      </c>
      <c r="H136" s="14">
        <v>1</v>
      </c>
      <c r="I136" s="11">
        <v>1900</v>
      </c>
      <c r="J136" s="11" t="s">
        <v>56</v>
      </c>
      <c r="K136" s="11" t="s">
        <v>58</v>
      </c>
      <c r="L136" s="11" t="s">
        <v>55</v>
      </c>
    </row>
    <row r="137" spans="2:12" ht="14.25">
      <c r="B137" s="11" t="s">
        <v>367</v>
      </c>
      <c r="C137" s="11" t="s">
        <v>368</v>
      </c>
      <c r="D137" s="12">
        <v>0.48</v>
      </c>
      <c r="E137" s="18">
        <f t="shared" si="2"/>
        <v>300400</v>
      </c>
      <c r="F137" s="13">
        <v>120.16</v>
      </c>
      <c r="G137" s="14">
        <v>2</v>
      </c>
      <c r="H137" s="14">
        <v>1</v>
      </c>
      <c r="I137" s="11">
        <v>1900</v>
      </c>
      <c r="J137" s="11" t="s">
        <v>56</v>
      </c>
      <c r="K137" s="11" t="s">
        <v>58</v>
      </c>
      <c r="L137" s="11" t="s">
        <v>53</v>
      </c>
    </row>
    <row r="138" spans="2:12" ht="14.25">
      <c r="B138" s="11" t="s">
        <v>369</v>
      </c>
      <c r="C138" s="11" t="s">
        <v>370</v>
      </c>
      <c r="D138" s="12">
        <v>0.269</v>
      </c>
      <c r="E138" s="18">
        <f t="shared" si="2"/>
        <v>1117500</v>
      </c>
      <c r="F138" s="13">
        <v>447</v>
      </c>
      <c r="G138" s="14">
        <v>8</v>
      </c>
      <c r="H138" s="14">
        <v>0</v>
      </c>
      <c r="I138" s="11">
        <v>1885</v>
      </c>
      <c r="J138" s="11" t="s">
        <v>56</v>
      </c>
      <c r="K138" s="11" t="s">
        <v>58</v>
      </c>
      <c r="L138" s="11" t="s">
        <v>55</v>
      </c>
    </row>
    <row r="139" spans="2:12" ht="14.25">
      <c r="B139" s="11" t="s">
        <v>371</v>
      </c>
      <c r="C139" s="11" t="s">
        <v>372</v>
      </c>
      <c r="D139" s="12">
        <v>0.1876</v>
      </c>
      <c r="E139" s="18">
        <f t="shared" si="2"/>
        <v>1174500</v>
      </c>
      <c r="F139" s="13">
        <v>469.8</v>
      </c>
      <c r="G139" s="14">
        <v>7</v>
      </c>
      <c r="H139" s="14">
        <v>0</v>
      </c>
      <c r="I139" s="11">
        <v>1900</v>
      </c>
      <c r="J139" s="11" t="s">
        <v>56</v>
      </c>
      <c r="K139" s="11" t="s">
        <v>58</v>
      </c>
      <c r="L139" s="11" t="s">
        <v>55</v>
      </c>
    </row>
    <row r="140" spans="2:12" ht="14.25">
      <c r="B140" s="11" t="s">
        <v>373</v>
      </c>
      <c r="C140" s="11" t="s">
        <v>374</v>
      </c>
      <c r="D140" s="12">
        <v>0.117</v>
      </c>
      <c r="E140" s="18">
        <f t="shared" si="2"/>
        <v>730500</v>
      </c>
      <c r="F140" s="13">
        <v>292.2</v>
      </c>
      <c r="G140" s="14">
        <v>6</v>
      </c>
      <c r="H140" s="14">
        <v>0</v>
      </c>
      <c r="I140" s="11">
        <v>1890</v>
      </c>
      <c r="J140" s="11" t="s">
        <v>56</v>
      </c>
      <c r="K140" s="11" t="s">
        <v>58</v>
      </c>
      <c r="L140" s="11" t="s">
        <v>55</v>
      </c>
    </row>
    <row r="141" spans="2:12" ht="14.25">
      <c r="B141" s="11" t="s">
        <v>375</v>
      </c>
      <c r="C141" s="11" t="s">
        <v>376</v>
      </c>
      <c r="D141" s="12">
        <v>0.4956</v>
      </c>
      <c r="E141" s="18">
        <f t="shared" si="2"/>
        <v>252625</v>
      </c>
      <c r="F141" s="13">
        <v>101.05</v>
      </c>
      <c r="G141" s="14">
        <v>2</v>
      </c>
      <c r="H141" s="14">
        <v>0</v>
      </c>
      <c r="I141" s="11">
        <v>1862</v>
      </c>
      <c r="J141" s="11" t="s">
        <v>56</v>
      </c>
      <c r="K141" s="11" t="s">
        <v>58</v>
      </c>
      <c r="L141" s="11" t="s">
        <v>261</v>
      </c>
    </row>
    <row r="142" spans="2:12" ht="14.25">
      <c r="B142" s="11" t="s">
        <v>377</v>
      </c>
      <c r="C142" s="11" t="s">
        <v>378</v>
      </c>
      <c r="D142" s="12">
        <v>0.3369</v>
      </c>
      <c r="E142" s="18">
        <f t="shared" si="2"/>
        <v>855900</v>
      </c>
      <c r="F142" s="13">
        <v>342.36</v>
      </c>
      <c r="G142" s="14">
        <v>8</v>
      </c>
      <c r="H142" s="14">
        <v>0</v>
      </c>
      <c r="I142" s="11">
        <v>1900</v>
      </c>
      <c r="J142" s="11" t="s">
        <v>56</v>
      </c>
      <c r="K142" s="11" t="s">
        <v>58</v>
      </c>
      <c r="L142" s="11" t="s">
        <v>53</v>
      </c>
    </row>
    <row r="143" spans="2:12" ht="14.25">
      <c r="B143" s="11" t="s">
        <v>379</v>
      </c>
      <c r="C143" s="11" t="s">
        <v>380</v>
      </c>
      <c r="D143" s="12">
        <v>0.1874</v>
      </c>
      <c r="E143" s="18">
        <f t="shared" si="2"/>
        <v>530500</v>
      </c>
      <c r="F143" s="13">
        <v>212.2</v>
      </c>
      <c r="G143" s="14">
        <v>6</v>
      </c>
      <c r="H143" s="14">
        <v>0</v>
      </c>
      <c r="I143" s="11">
        <v>1890</v>
      </c>
      <c r="J143" s="11" t="s">
        <v>56</v>
      </c>
      <c r="K143" s="11" t="s">
        <v>58</v>
      </c>
      <c r="L143" s="11" t="s">
        <v>55</v>
      </c>
    </row>
    <row r="144" spans="2:12" ht="14.25">
      <c r="B144" s="11" t="s">
        <v>381</v>
      </c>
      <c r="C144" s="11" t="s">
        <v>382</v>
      </c>
      <c r="D144" s="12">
        <v>0.2387</v>
      </c>
      <c r="E144" s="18">
        <v>743933</v>
      </c>
      <c r="F144" s="13">
        <v>218.7</v>
      </c>
      <c r="G144" s="14">
        <v>5</v>
      </c>
      <c r="H144" s="14">
        <v>0</v>
      </c>
      <c r="I144" s="11">
        <v>1890</v>
      </c>
      <c r="J144" s="11" t="s">
        <v>56</v>
      </c>
      <c r="K144" s="11" t="s">
        <v>58</v>
      </c>
      <c r="L144" s="11" t="s">
        <v>55</v>
      </c>
    </row>
    <row r="145" spans="2:12" ht="14.25">
      <c r="B145" s="11" t="s">
        <v>383</v>
      </c>
      <c r="C145" s="11" t="s">
        <v>384</v>
      </c>
      <c r="D145" s="12">
        <v>0.2493</v>
      </c>
      <c r="E145" s="18">
        <f t="shared" si="2"/>
        <v>591025</v>
      </c>
      <c r="F145" s="13">
        <v>236.41</v>
      </c>
      <c r="G145" s="14">
        <v>8</v>
      </c>
      <c r="H145" s="14">
        <v>0</v>
      </c>
      <c r="I145" s="11">
        <v>1890</v>
      </c>
      <c r="J145" s="11" t="s">
        <v>56</v>
      </c>
      <c r="K145" s="11" t="s">
        <v>58</v>
      </c>
      <c r="L145" s="11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4"/>
  <sheetViews>
    <sheetView zoomScalePageLayoutView="0" workbookViewId="0" topLeftCell="A67">
      <selection activeCell="C67" sqref="C67"/>
    </sheetView>
  </sheetViews>
  <sheetFormatPr defaultColWidth="9.140625" defaultRowHeight="18.75" customHeight="1"/>
  <cols>
    <col min="3" max="3" width="70.7109375" style="0" customWidth="1"/>
  </cols>
  <sheetData>
    <row r="2" ht="48.75" customHeight="1">
      <c r="C2" s="1" t="s">
        <v>162</v>
      </c>
    </row>
    <row r="4" spans="2:3" ht="18.75" customHeight="1">
      <c r="B4" s="2" t="s">
        <v>0</v>
      </c>
      <c r="C4" s="2" t="s">
        <v>14</v>
      </c>
    </row>
    <row r="5" spans="2:3" ht="18.75" customHeight="1">
      <c r="B5" s="3" t="s">
        <v>1</v>
      </c>
      <c r="C5" s="4" t="s">
        <v>24</v>
      </c>
    </row>
    <row r="6" spans="2:3" ht="18.75" customHeight="1">
      <c r="B6" s="3" t="s">
        <v>2</v>
      </c>
      <c r="C6" s="4" t="s">
        <v>25</v>
      </c>
    </row>
    <row r="7" spans="2:3" ht="18.75" customHeight="1">
      <c r="B7" s="3" t="s">
        <v>3</v>
      </c>
      <c r="C7" s="4" t="s">
        <v>26</v>
      </c>
    </row>
    <row r="8" spans="2:3" ht="18.75" customHeight="1">
      <c r="B8" s="3" t="s">
        <v>4</v>
      </c>
      <c r="C8" s="4" t="s">
        <v>27</v>
      </c>
    </row>
    <row r="9" spans="2:3" ht="18.75" customHeight="1">
      <c r="B9" s="3" t="s">
        <v>5</v>
      </c>
      <c r="C9" s="4" t="s">
        <v>28</v>
      </c>
    </row>
    <row r="10" spans="2:3" ht="18.75" customHeight="1">
      <c r="B10" s="3" t="s">
        <v>6</v>
      </c>
      <c r="C10" s="4" t="s">
        <v>29</v>
      </c>
    </row>
    <row r="11" spans="2:3" ht="18.75" customHeight="1">
      <c r="B11" s="3" t="s">
        <v>7</v>
      </c>
      <c r="C11" s="4" t="s">
        <v>30</v>
      </c>
    </row>
    <row r="12" spans="2:3" ht="18.75" customHeight="1">
      <c r="B12" s="3" t="s">
        <v>8</v>
      </c>
      <c r="C12" s="4" t="s">
        <v>31</v>
      </c>
    </row>
    <row r="13" spans="2:3" ht="18.75" customHeight="1">
      <c r="B13" s="3" t="s">
        <v>9</v>
      </c>
      <c r="C13" s="4" t="s">
        <v>32</v>
      </c>
    </row>
    <row r="14" spans="2:3" ht="18.75" customHeight="1">
      <c r="B14" s="3" t="s">
        <v>10</v>
      </c>
      <c r="C14" s="4" t="s">
        <v>33</v>
      </c>
    </row>
    <row r="15" spans="2:3" ht="18.75" customHeight="1">
      <c r="B15" s="3" t="s">
        <v>11</v>
      </c>
      <c r="C15" s="4" t="s">
        <v>34</v>
      </c>
    </row>
    <row r="16" spans="2:3" ht="36" customHeight="1">
      <c r="B16" s="3" t="s">
        <v>12</v>
      </c>
      <c r="C16" s="4" t="s">
        <v>145</v>
      </c>
    </row>
    <row r="17" spans="2:3" ht="18.75" customHeight="1">
      <c r="B17" s="3" t="s">
        <v>13</v>
      </c>
      <c r="C17" s="4" t="s">
        <v>38</v>
      </c>
    </row>
    <row r="18" spans="2:3" ht="18.75" customHeight="1">
      <c r="B18" s="3" t="s">
        <v>16</v>
      </c>
      <c r="C18" s="4" t="s">
        <v>39</v>
      </c>
    </row>
    <row r="19" spans="2:3" ht="18.75" customHeight="1">
      <c r="B19" s="3" t="s">
        <v>17</v>
      </c>
      <c r="C19" s="4" t="s">
        <v>146</v>
      </c>
    </row>
    <row r="20" spans="2:3" ht="18.75" customHeight="1">
      <c r="B20" s="3" t="s">
        <v>18</v>
      </c>
      <c r="C20" s="4" t="s">
        <v>147</v>
      </c>
    </row>
    <row r="21" spans="2:3" ht="18.75" customHeight="1">
      <c r="B21" s="3" t="s">
        <v>19</v>
      </c>
      <c r="C21" s="4" t="s">
        <v>148</v>
      </c>
    </row>
    <row r="22" spans="2:3" ht="18.75" customHeight="1">
      <c r="B22" s="3" t="s">
        <v>35</v>
      </c>
      <c r="C22" s="4" t="s">
        <v>149</v>
      </c>
    </row>
    <row r="23" spans="2:3" ht="18.75" customHeight="1">
      <c r="B23" s="3" t="s">
        <v>41</v>
      </c>
      <c r="C23" s="4" t="s">
        <v>150</v>
      </c>
    </row>
    <row r="24" spans="2:3" ht="18.75" customHeight="1">
      <c r="B24" s="3" t="s">
        <v>42</v>
      </c>
      <c r="C24" s="4" t="s">
        <v>151</v>
      </c>
    </row>
    <row r="25" spans="2:3" ht="18.75" customHeight="1">
      <c r="B25" s="3" t="s">
        <v>43</v>
      </c>
      <c r="C25" s="4" t="s">
        <v>152</v>
      </c>
    </row>
    <row r="26" spans="2:3" ht="18.75" customHeight="1">
      <c r="B26" s="3" t="s">
        <v>44</v>
      </c>
      <c r="C26" s="4" t="s">
        <v>153</v>
      </c>
    </row>
    <row r="27" spans="2:3" ht="18.75" customHeight="1">
      <c r="B27" s="3" t="s">
        <v>45</v>
      </c>
      <c r="C27" s="4" t="s">
        <v>40</v>
      </c>
    </row>
    <row r="28" spans="2:3" ht="18.75" customHeight="1">
      <c r="B28" s="5" t="s">
        <v>46</v>
      </c>
      <c r="C28" s="4" t="s">
        <v>154</v>
      </c>
    </row>
    <row r="29" spans="2:3" ht="18.75" customHeight="1">
      <c r="B29" s="5" t="s">
        <v>47</v>
      </c>
      <c r="C29" s="4" t="s">
        <v>59</v>
      </c>
    </row>
    <row r="30" spans="2:3" ht="18.75" customHeight="1">
      <c r="B30" s="5" t="s">
        <v>48</v>
      </c>
      <c r="C30" s="4" t="s">
        <v>60</v>
      </c>
    </row>
    <row r="31" spans="2:3" ht="18.75" customHeight="1">
      <c r="B31" s="5" t="s">
        <v>49</v>
      </c>
      <c r="C31" s="4" t="s">
        <v>61</v>
      </c>
    </row>
    <row r="32" spans="2:3" ht="18.75" customHeight="1">
      <c r="B32" s="5" t="s">
        <v>50</v>
      </c>
      <c r="C32" s="4" t="s">
        <v>62</v>
      </c>
    </row>
    <row r="33" spans="2:3" ht="18.75" customHeight="1">
      <c r="B33" s="5" t="s">
        <v>51</v>
      </c>
      <c r="C33" s="4" t="s">
        <v>63</v>
      </c>
    </row>
    <row r="34" spans="2:3" ht="18.75" customHeight="1">
      <c r="B34" s="5" t="s">
        <v>52</v>
      </c>
      <c r="C34" s="4" t="s">
        <v>64</v>
      </c>
    </row>
    <row r="35" spans="2:3" ht="18.75" customHeight="1">
      <c r="B35" s="5" t="s">
        <v>95</v>
      </c>
      <c r="C35" s="4" t="s">
        <v>155</v>
      </c>
    </row>
    <row r="36" spans="2:3" ht="18.75" customHeight="1">
      <c r="B36" s="5" t="s">
        <v>96</v>
      </c>
      <c r="C36" s="4" t="s">
        <v>65</v>
      </c>
    </row>
    <row r="37" spans="2:3" ht="18.75" customHeight="1">
      <c r="B37" s="5" t="s">
        <v>97</v>
      </c>
      <c r="C37" s="4" t="s">
        <v>66</v>
      </c>
    </row>
    <row r="38" spans="2:3" ht="18.75" customHeight="1">
      <c r="B38" s="5" t="s">
        <v>98</v>
      </c>
      <c r="C38" s="4" t="s">
        <v>67</v>
      </c>
    </row>
    <row r="39" spans="2:3" ht="18.75" customHeight="1">
      <c r="B39" s="5" t="s">
        <v>99</v>
      </c>
      <c r="C39" s="4" t="s">
        <v>156</v>
      </c>
    </row>
    <row r="40" spans="2:3" ht="18.75" customHeight="1">
      <c r="B40" s="5" t="s">
        <v>100</v>
      </c>
      <c r="C40" s="4" t="s">
        <v>68</v>
      </c>
    </row>
    <row r="41" spans="2:3" ht="18.75" customHeight="1">
      <c r="B41" s="5" t="s">
        <v>101</v>
      </c>
      <c r="C41" s="4" t="s">
        <v>69</v>
      </c>
    </row>
    <row r="42" spans="2:3" ht="18.75" customHeight="1">
      <c r="B42" s="5" t="s">
        <v>102</v>
      </c>
      <c r="C42" s="4" t="s">
        <v>70</v>
      </c>
    </row>
    <row r="43" spans="2:3" ht="18.75" customHeight="1">
      <c r="B43" s="5" t="s">
        <v>103</v>
      </c>
      <c r="C43" s="4" t="s">
        <v>71</v>
      </c>
    </row>
    <row r="44" spans="2:3" ht="18.75" customHeight="1">
      <c r="B44" s="5" t="s">
        <v>104</v>
      </c>
      <c r="C44" s="4" t="s">
        <v>72</v>
      </c>
    </row>
    <row r="45" spans="2:3" ht="18.75" customHeight="1">
      <c r="B45" s="5" t="s">
        <v>105</v>
      </c>
      <c r="C45" s="4" t="s">
        <v>73</v>
      </c>
    </row>
    <row r="46" spans="2:3" ht="18.75" customHeight="1">
      <c r="B46" s="5" t="s">
        <v>106</v>
      </c>
      <c r="C46" s="4" t="s">
        <v>74</v>
      </c>
    </row>
    <row r="47" spans="2:3" ht="18.75" customHeight="1">
      <c r="B47" s="5" t="s">
        <v>107</v>
      </c>
      <c r="C47" s="4" t="s">
        <v>75</v>
      </c>
    </row>
    <row r="48" spans="2:3" ht="18.75" customHeight="1">
      <c r="B48" s="5" t="s">
        <v>108</v>
      </c>
      <c r="C48" s="4" t="s">
        <v>76</v>
      </c>
    </row>
    <row r="49" spans="2:3" ht="18.75" customHeight="1">
      <c r="B49" s="5" t="s">
        <v>109</v>
      </c>
      <c r="C49" s="4" t="s">
        <v>77</v>
      </c>
    </row>
    <row r="50" spans="2:3" ht="18.75" customHeight="1">
      <c r="B50" s="5" t="s">
        <v>110</v>
      </c>
      <c r="C50" s="4" t="s">
        <v>78</v>
      </c>
    </row>
    <row r="51" spans="2:3" ht="18.75" customHeight="1">
      <c r="B51" s="5" t="s">
        <v>111</v>
      </c>
      <c r="C51" s="4" t="s">
        <v>79</v>
      </c>
    </row>
    <row r="52" spans="2:3" ht="18.75" customHeight="1">
      <c r="B52" s="5" t="s">
        <v>112</v>
      </c>
      <c r="C52" s="4" t="s">
        <v>80</v>
      </c>
    </row>
    <row r="53" spans="2:3" ht="18.75" customHeight="1">
      <c r="B53" s="5" t="s">
        <v>113</v>
      </c>
      <c r="C53" s="4" t="s">
        <v>81</v>
      </c>
    </row>
    <row r="54" spans="2:3" ht="18.75" customHeight="1">
      <c r="B54" s="5" t="s">
        <v>114</v>
      </c>
      <c r="C54" s="4" t="s">
        <v>82</v>
      </c>
    </row>
    <row r="55" spans="2:3" ht="18.75" customHeight="1">
      <c r="B55" s="5" t="s">
        <v>115</v>
      </c>
      <c r="C55" s="4" t="s">
        <v>83</v>
      </c>
    </row>
    <row r="56" spans="2:3" ht="18.75" customHeight="1">
      <c r="B56" s="5" t="s">
        <v>116</v>
      </c>
      <c r="C56" s="4" t="s">
        <v>84</v>
      </c>
    </row>
    <row r="57" spans="2:3" ht="18.75" customHeight="1">
      <c r="B57" s="5" t="s">
        <v>117</v>
      </c>
      <c r="C57" s="4" t="s">
        <v>85</v>
      </c>
    </row>
    <row r="58" spans="2:3" ht="18.75" customHeight="1">
      <c r="B58" s="5" t="s">
        <v>118</v>
      </c>
      <c r="C58" s="4" t="s">
        <v>86</v>
      </c>
    </row>
    <row r="59" spans="2:3" ht="18.75" customHeight="1">
      <c r="B59" s="5" t="s">
        <v>119</v>
      </c>
      <c r="C59" s="4" t="s">
        <v>87</v>
      </c>
    </row>
    <row r="60" spans="2:3" ht="18.75" customHeight="1">
      <c r="B60" s="5" t="s">
        <v>120</v>
      </c>
      <c r="C60" s="4" t="s">
        <v>88</v>
      </c>
    </row>
    <row r="61" spans="2:3" ht="18.75" customHeight="1">
      <c r="B61" s="5" t="s">
        <v>121</v>
      </c>
      <c r="C61" s="4" t="s">
        <v>89</v>
      </c>
    </row>
    <row r="62" spans="2:3" ht="18.75" customHeight="1">
      <c r="B62" s="5" t="s">
        <v>122</v>
      </c>
      <c r="C62" s="4" t="s">
        <v>90</v>
      </c>
    </row>
    <row r="63" spans="2:3" ht="18.75" customHeight="1">
      <c r="B63" s="5" t="s">
        <v>123</v>
      </c>
      <c r="C63" s="4" t="s">
        <v>91</v>
      </c>
    </row>
    <row r="64" spans="2:3" ht="18.75" customHeight="1">
      <c r="B64" s="5" t="s">
        <v>124</v>
      </c>
      <c r="C64" s="4" t="s">
        <v>92</v>
      </c>
    </row>
    <row r="65" spans="2:3" ht="18.75" customHeight="1">
      <c r="B65" s="5" t="s">
        <v>125</v>
      </c>
      <c r="C65" s="4" t="s">
        <v>93</v>
      </c>
    </row>
    <row r="66" spans="2:3" ht="18.75" customHeight="1">
      <c r="B66" s="5" t="s">
        <v>126</v>
      </c>
      <c r="C66" s="6" t="s">
        <v>163</v>
      </c>
    </row>
    <row r="67" spans="2:3" ht="18.75" customHeight="1">
      <c r="B67" s="5" t="s">
        <v>127</v>
      </c>
      <c r="C67" s="6" t="s">
        <v>165</v>
      </c>
    </row>
    <row r="68" spans="2:3" ht="18.75" customHeight="1">
      <c r="B68" s="5" t="s">
        <v>128</v>
      </c>
      <c r="C68" s="4" t="s">
        <v>94</v>
      </c>
    </row>
    <row r="69" spans="2:3" ht="18.75" customHeight="1">
      <c r="B69" s="5" t="s">
        <v>129</v>
      </c>
      <c r="C69" s="4" t="s">
        <v>157</v>
      </c>
    </row>
    <row r="70" spans="2:3" ht="18.75" customHeight="1">
      <c r="B70" s="5" t="s">
        <v>130</v>
      </c>
      <c r="C70" s="4" t="s">
        <v>158</v>
      </c>
    </row>
    <row r="71" spans="2:3" ht="18.75" customHeight="1">
      <c r="B71" s="5" t="s">
        <v>131</v>
      </c>
      <c r="C71" s="4" t="s">
        <v>159</v>
      </c>
    </row>
    <row r="72" spans="2:3" ht="18.75" customHeight="1">
      <c r="B72" s="5" t="s">
        <v>132</v>
      </c>
      <c r="C72" s="4" t="s">
        <v>160</v>
      </c>
    </row>
    <row r="73" spans="2:3" ht="18.75" customHeight="1">
      <c r="B73" s="5" t="s">
        <v>133</v>
      </c>
      <c r="C73" s="4" t="s">
        <v>142</v>
      </c>
    </row>
    <row r="74" spans="2:3" ht="18.75" customHeight="1">
      <c r="B74" s="5" t="s">
        <v>134</v>
      </c>
      <c r="C74" s="4" t="s">
        <v>143</v>
      </c>
    </row>
    <row r="75" spans="2:3" ht="18.75" customHeight="1">
      <c r="B75" s="5" t="s">
        <v>135</v>
      </c>
      <c r="C75" s="4" t="s">
        <v>23</v>
      </c>
    </row>
    <row r="76" spans="2:3" ht="18.75" customHeight="1">
      <c r="B76" s="5" t="s">
        <v>136</v>
      </c>
      <c r="C76" s="4" t="s">
        <v>36</v>
      </c>
    </row>
    <row r="77" spans="2:3" ht="18.75" customHeight="1">
      <c r="B77" s="5" t="s">
        <v>137</v>
      </c>
      <c r="C77" s="4" t="s">
        <v>144</v>
      </c>
    </row>
    <row r="78" spans="2:3" ht="18.75" customHeight="1">
      <c r="B78" s="5" t="s">
        <v>138</v>
      </c>
      <c r="C78" s="4" t="s">
        <v>20</v>
      </c>
    </row>
    <row r="79" spans="2:3" ht="18.75" customHeight="1">
      <c r="B79" s="5" t="s">
        <v>139</v>
      </c>
      <c r="C79" s="4" t="s">
        <v>21</v>
      </c>
    </row>
    <row r="80" spans="2:3" ht="18.75" customHeight="1">
      <c r="B80" s="52" t="s">
        <v>140</v>
      </c>
      <c r="C80" s="53" t="s">
        <v>22</v>
      </c>
    </row>
    <row r="81" spans="2:3" ht="18.75" customHeight="1">
      <c r="B81" s="52"/>
      <c r="C81" s="53"/>
    </row>
    <row r="82" spans="2:3" ht="18.75" customHeight="1">
      <c r="B82" s="5" t="s">
        <v>141</v>
      </c>
      <c r="C82" s="6" t="s">
        <v>164</v>
      </c>
    </row>
    <row r="83" spans="2:3" ht="18.75" customHeight="1">
      <c r="B83" s="5">
        <v>78</v>
      </c>
      <c r="C83" s="4" t="s">
        <v>37</v>
      </c>
    </row>
    <row r="84" spans="2:3" ht="18.75" customHeight="1">
      <c r="B84" s="5">
        <v>79</v>
      </c>
      <c r="C84" s="4" t="s">
        <v>161</v>
      </c>
    </row>
  </sheetData>
  <sheetProtection/>
  <mergeCells count="2">
    <mergeCell ref="B80:B81"/>
    <mergeCell ref="C80:C8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25">
      <selection activeCell="A62" sqref="A62:E62"/>
    </sheetView>
  </sheetViews>
  <sheetFormatPr defaultColWidth="11.421875" defaultRowHeight="15"/>
  <cols>
    <col min="1" max="1" width="14.00390625" style="42" customWidth="1"/>
    <col min="2" max="2" width="13.421875" style="42" customWidth="1"/>
    <col min="3" max="3" width="20.28125" style="42" customWidth="1"/>
    <col min="4" max="4" width="11.8515625" style="42" customWidth="1"/>
    <col min="5" max="5" width="34.28125" style="42" bestFit="1" customWidth="1"/>
    <col min="6" max="16384" width="11.421875" style="42" customWidth="1"/>
  </cols>
  <sheetData>
    <row r="1" spans="1:5" ht="14.25">
      <c r="A1" s="41"/>
      <c r="B1" s="41"/>
      <c r="C1" s="41"/>
      <c r="D1" s="41"/>
      <c r="E1" s="41"/>
    </row>
    <row r="2" spans="1:5" ht="14.25">
      <c r="A2" s="43"/>
      <c r="B2" s="43"/>
      <c r="C2" s="43"/>
      <c r="D2" s="43"/>
      <c r="E2" s="43"/>
    </row>
    <row r="3" spans="1:5" ht="14.25">
      <c r="A3" s="54" t="s">
        <v>393</v>
      </c>
      <c r="B3" s="54"/>
      <c r="C3" s="54"/>
      <c r="D3" s="54"/>
      <c r="E3" s="54"/>
    </row>
    <row r="4" spans="1:5" ht="14.25">
      <c r="A4" s="55" t="s">
        <v>394</v>
      </c>
      <c r="B4" s="56"/>
      <c r="C4" s="57"/>
      <c r="D4" s="44">
        <v>4640</v>
      </c>
      <c r="E4" s="45" t="s">
        <v>395</v>
      </c>
    </row>
    <row r="5" spans="1:5" ht="20.25" customHeight="1">
      <c r="A5" s="55" t="s">
        <v>396</v>
      </c>
      <c r="B5" s="56"/>
      <c r="C5" s="57"/>
      <c r="D5" s="44">
        <v>3240</v>
      </c>
      <c r="E5" s="45" t="s">
        <v>397</v>
      </c>
    </row>
    <row r="6" spans="1:5" ht="20.25" customHeight="1">
      <c r="A6" s="55" t="s">
        <v>396</v>
      </c>
      <c r="B6" s="56"/>
      <c r="C6" s="57"/>
      <c r="D6" s="44">
        <v>45000</v>
      </c>
      <c r="E6" s="45" t="s">
        <v>398</v>
      </c>
    </row>
    <row r="7" spans="1:5" ht="14.25">
      <c r="A7" s="58" t="s">
        <v>399</v>
      </c>
      <c r="B7" s="58"/>
      <c r="C7" s="58"/>
      <c r="D7" s="46">
        <v>52880</v>
      </c>
      <c r="E7" s="47"/>
    </row>
    <row r="8" spans="1:5" ht="14.25">
      <c r="A8" s="59" t="s">
        <v>400</v>
      </c>
      <c r="B8" s="59"/>
      <c r="C8" s="59"/>
      <c r="D8" s="48">
        <v>52880</v>
      </c>
      <c r="E8" s="49"/>
    </row>
    <row r="9" spans="1:5" ht="14.25">
      <c r="A9" s="54" t="s">
        <v>401</v>
      </c>
      <c r="B9" s="54"/>
      <c r="C9" s="54"/>
      <c r="D9" s="54"/>
      <c r="E9" s="54"/>
    </row>
    <row r="10" spans="1:5" ht="14.25">
      <c r="A10" s="55" t="s">
        <v>402</v>
      </c>
      <c r="B10" s="56"/>
      <c r="C10" s="57"/>
      <c r="D10" s="44">
        <v>6534</v>
      </c>
      <c r="E10" s="45" t="s">
        <v>403</v>
      </c>
    </row>
    <row r="11" spans="1:5" ht="14.25">
      <c r="A11" s="58" t="s">
        <v>399</v>
      </c>
      <c r="B11" s="58"/>
      <c r="C11" s="58"/>
      <c r="D11" s="46">
        <v>6534</v>
      </c>
      <c r="E11" s="47"/>
    </row>
    <row r="12" spans="1:5" ht="14.25">
      <c r="A12" s="59" t="s">
        <v>404</v>
      </c>
      <c r="B12" s="59"/>
      <c r="C12" s="59"/>
      <c r="D12" s="48">
        <v>6534</v>
      </c>
      <c r="E12" s="49"/>
    </row>
    <row r="13" spans="1:5" ht="14.25">
      <c r="A13" s="54" t="s">
        <v>405</v>
      </c>
      <c r="B13" s="54"/>
      <c r="C13" s="54"/>
      <c r="D13" s="54"/>
      <c r="E13" s="54"/>
    </row>
    <row r="14" spans="1:5" ht="20.25" customHeight="1">
      <c r="A14" s="55" t="s">
        <v>406</v>
      </c>
      <c r="B14" s="56"/>
      <c r="C14" s="57"/>
      <c r="D14" s="44">
        <v>3199.99</v>
      </c>
      <c r="E14" s="45" t="s">
        <v>407</v>
      </c>
    </row>
    <row r="15" spans="1:5" ht="14.25">
      <c r="A15" s="58" t="s">
        <v>399</v>
      </c>
      <c r="B15" s="58"/>
      <c r="C15" s="58"/>
      <c r="D15" s="46">
        <v>3199.99</v>
      </c>
      <c r="E15" s="47"/>
    </row>
    <row r="16" spans="1:5" ht="14.25">
      <c r="A16" s="59" t="s">
        <v>408</v>
      </c>
      <c r="B16" s="59"/>
      <c r="C16" s="59"/>
      <c r="D16" s="48">
        <v>3199.99</v>
      </c>
      <c r="E16" s="49"/>
    </row>
    <row r="17" spans="1:5" ht="14.25">
      <c r="A17" s="54" t="s">
        <v>409</v>
      </c>
      <c r="B17" s="54"/>
      <c r="C17" s="54"/>
      <c r="D17" s="54"/>
      <c r="E17" s="54"/>
    </row>
    <row r="18" spans="1:5" ht="30" customHeight="1">
      <c r="A18" s="55" t="s">
        <v>410</v>
      </c>
      <c r="B18" s="56"/>
      <c r="C18" s="57"/>
      <c r="D18" s="44">
        <v>4712.9</v>
      </c>
      <c r="E18" s="45" t="s">
        <v>411</v>
      </c>
    </row>
    <row r="19" spans="1:5" ht="14.25">
      <c r="A19" s="58" t="s">
        <v>399</v>
      </c>
      <c r="B19" s="58"/>
      <c r="C19" s="58"/>
      <c r="D19" s="46">
        <v>4712.9</v>
      </c>
      <c r="E19" s="47"/>
    </row>
    <row r="20" spans="1:5" ht="14.25">
      <c r="A20" s="59" t="s">
        <v>412</v>
      </c>
      <c r="B20" s="59"/>
      <c r="C20" s="59"/>
      <c r="D20" s="48">
        <v>4712.9</v>
      </c>
      <c r="E20" s="49"/>
    </row>
    <row r="21" spans="1:5" ht="14.25">
      <c r="A21" s="54" t="s">
        <v>413</v>
      </c>
      <c r="B21" s="54"/>
      <c r="C21" s="54"/>
      <c r="D21" s="54"/>
      <c r="E21" s="54"/>
    </row>
    <row r="22" spans="1:5" ht="20.25" customHeight="1">
      <c r="A22" s="55" t="s">
        <v>414</v>
      </c>
      <c r="B22" s="56"/>
      <c r="C22" s="57"/>
      <c r="D22" s="44">
        <v>5919.1</v>
      </c>
      <c r="E22" s="45" t="s">
        <v>415</v>
      </c>
    </row>
    <row r="23" spans="1:5" ht="14.25">
      <c r="A23" s="58" t="s">
        <v>399</v>
      </c>
      <c r="B23" s="58"/>
      <c r="C23" s="58"/>
      <c r="D23" s="46">
        <f>D22</f>
        <v>5919.1</v>
      </c>
      <c r="E23" s="47"/>
    </row>
    <row r="24" spans="1:5" ht="14.25">
      <c r="A24" s="59" t="s">
        <v>416</v>
      </c>
      <c r="B24" s="59"/>
      <c r="C24" s="59"/>
      <c r="D24" s="48">
        <f>D23</f>
        <v>5919.1</v>
      </c>
      <c r="E24" s="49"/>
    </row>
    <row r="25" spans="1:5" ht="14.25">
      <c r="A25" s="54" t="s">
        <v>417</v>
      </c>
      <c r="B25" s="54"/>
      <c r="C25" s="54"/>
      <c r="D25" s="54"/>
      <c r="E25" s="54"/>
    </row>
    <row r="26" spans="1:5" ht="30" customHeight="1">
      <c r="A26" s="60" t="s">
        <v>418</v>
      </c>
      <c r="B26" s="61"/>
      <c r="C26" s="62"/>
      <c r="D26" s="44">
        <v>5214.77</v>
      </c>
      <c r="E26" s="45" t="s">
        <v>411</v>
      </c>
    </row>
    <row r="27" spans="1:5" ht="14.25">
      <c r="A27" s="58" t="s">
        <v>399</v>
      </c>
      <c r="B27" s="58"/>
      <c r="C27" s="58"/>
      <c r="D27" s="46">
        <v>5214.77</v>
      </c>
      <c r="E27" s="47"/>
    </row>
    <row r="28" spans="1:5" ht="14.25">
      <c r="A28" s="59" t="s">
        <v>419</v>
      </c>
      <c r="B28" s="59"/>
      <c r="C28" s="59"/>
      <c r="D28" s="48">
        <v>5214.77</v>
      </c>
      <c r="E28" s="49"/>
    </row>
    <row r="29" spans="1:5" ht="14.25">
      <c r="A29" s="54" t="s">
        <v>420</v>
      </c>
      <c r="B29" s="54"/>
      <c r="C29" s="54"/>
      <c r="D29" s="54"/>
      <c r="E29" s="54"/>
    </row>
    <row r="30" spans="1:5" ht="20.25">
      <c r="A30" s="55" t="s">
        <v>414</v>
      </c>
      <c r="B30" s="56"/>
      <c r="C30" s="57"/>
      <c r="D30" s="44">
        <v>69574.98</v>
      </c>
      <c r="E30" s="45" t="s">
        <v>421</v>
      </c>
    </row>
    <row r="31" spans="1:5" ht="14.25">
      <c r="A31" s="58" t="s">
        <v>399</v>
      </c>
      <c r="B31" s="58"/>
      <c r="C31" s="58"/>
      <c r="D31" s="46">
        <v>69574.98</v>
      </c>
      <c r="E31" s="47"/>
    </row>
    <row r="32" spans="1:5" ht="14.25">
      <c r="A32" s="59" t="s">
        <v>422</v>
      </c>
      <c r="B32" s="59"/>
      <c r="C32" s="59"/>
      <c r="D32" s="48">
        <v>69574.98</v>
      </c>
      <c r="E32" s="49"/>
    </row>
    <row r="33" spans="1:5" ht="14.25">
      <c r="A33" s="54" t="s">
        <v>423</v>
      </c>
      <c r="B33" s="54"/>
      <c r="C33" s="54"/>
      <c r="D33" s="54"/>
      <c r="E33" s="54"/>
    </row>
    <row r="34" spans="1:5" ht="30" customHeight="1">
      <c r="A34" s="55" t="s">
        <v>410</v>
      </c>
      <c r="B34" s="56"/>
      <c r="C34" s="57"/>
      <c r="D34" s="44">
        <v>3946.35</v>
      </c>
      <c r="E34" s="45" t="s">
        <v>411</v>
      </c>
    </row>
    <row r="35" spans="1:5" ht="14.25">
      <c r="A35" s="58" t="s">
        <v>399</v>
      </c>
      <c r="B35" s="58"/>
      <c r="C35" s="58"/>
      <c r="D35" s="46">
        <v>3946.35</v>
      </c>
      <c r="E35" s="47"/>
    </row>
    <row r="36" spans="1:5" ht="14.25">
      <c r="A36" s="59" t="s">
        <v>424</v>
      </c>
      <c r="B36" s="59"/>
      <c r="C36" s="59"/>
      <c r="D36" s="48">
        <v>3946.35</v>
      </c>
      <c r="E36" s="49"/>
    </row>
    <row r="37" spans="1:5" ht="14.25">
      <c r="A37" s="54" t="s">
        <v>425</v>
      </c>
      <c r="B37" s="54"/>
      <c r="C37" s="54"/>
      <c r="D37" s="54"/>
      <c r="E37" s="54"/>
    </row>
    <row r="38" spans="1:5" ht="20.25" customHeight="1">
      <c r="A38" s="55" t="s">
        <v>414</v>
      </c>
      <c r="B38" s="56"/>
      <c r="C38" s="57"/>
      <c r="D38" s="44">
        <v>17071.36</v>
      </c>
      <c r="E38" s="45" t="s">
        <v>426</v>
      </c>
    </row>
    <row r="39" spans="1:5" ht="14.25">
      <c r="A39" s="58" t="s">
        <v>399</v>
      </c>
      <c r="B39" s="58"/>
      <c r="C39" s="58"/>
      <c r="D39" s="46">
        <v>17071.36</v>
      </c>
      <c r="E39" s="47"/>
    </row>
    <row r="40" spans="1:5" ht="14.25">
      <c r="A40" s="59" t="s">
        <v>427</v>
      </c>
      <c r="B40" s="59"/>
      <c r="C40" s="59"/>
      <c r="D40" s="48">
        <v>17071.36</v>
      </c>
      <c r="E40" s="49"/>
    </row>
    <row r="41" spans="1:5" ht="14.25">
      <c r="A41" s="54" t="s">
        <v>428</v>
      </c>
      <c r="B41" s="54"/>
      <c r="C41" s="54"/>
      <c r="D41" s="54"/>
      <c r="E41" s="54"/>
    </row>
    <row r="42" spans="1:5" ht="14.25">
      <c r="A42" s="55" t="s">
        <v>429</v>
      </c>
      <c r="B42" s="56"/>
      <c r="C42" s="57"/>
      <c r="D42" s="44">
        <v>46680.84</v>
      </c>
      <c r="E42" s="45" t="s">
        <v>426</v>
      </c>
    </row>
    <row r="43" spans="1:5" ht="14.25">
      <c r="A43" s="58" t="s">
        <v>399</v>
      </c>
      <c r="B43" s="58"/>
      <c r="C43" s="58"/>
      <c r="D43" s="46">
        <v>46680.84</v>
      </c>
      <c r="E43" s="47"/>
    </row>
    <row r="44" spans="1:5" ht="14.25">
      <c r="A44" s="59" t="s">
        <v>430</v>
      </c>
      <c r="B44" s="59"/>
      <c r="C44" s="59"/>
      <c r="D44" s="48">
        <v>46680.84</v>
      </c>
      <c r="E44" s="49"/>
    </row>
    <row r="45" spans="1:5" ht="14.25">
      <c r="A45" s="54" t="s">
        <v>431</v>
      </c>
      <c r="B45" s="54"/>
      <c r="C45" s="54"/>
      <c r="D45" s="54"/>
      <c r="E45" s="54"/>
    </row>
    <row r="46" spans="1:5" ht="30" customHeight="1">
      <c r="A46" s="55" t="s">
        <v>410</v>
      </c>
      <c r="B46" s="56"/>
      <c r="C46" s="57"/>
      <c r="D46" s="44">
        <v>4639.82</v>
      </c>
      <c r="E46" s="45" t="s">
        <v>411</v>
      </c>
    </row>
    <row r="47" spans="1:5" ht="14.25">
      <c r="A47" s="58" t="s">
        <v>399</v>
      </c>
      <c r="B47" s="58"/>
      <c r="C47" s="58"/>
      <c r="D47" s="46">
        <v>4639.82</v>
      </c>
      <c r="E47" s="47"/>
    </row>
    <row r="48" spans="1:5" ht="14.25">
      <c r="A48" s="59" t="s">
        <v>432</v>
      </c>
      <c r="B48" s="59"/>
      <c r="C48" s="59"/>
      <c r="D48" s="48">
        <v>4639.82</v>
      </c>
      <c r="E48" s="49"/>
    </row>
    <row r="49" spans="1:5" ht="14.25">
      <c r="A49" s="54" t="s">
        <v>433</v>
      </c>
      <c r="B49" s="54"/>
      <c r="C49" s="54"/>
      <c r="D49" s="54"/>
      <c r="E49" s="54"/>
    </row>
    <row r="50" spans="1:5" ht="14.25">
      <c r="A50" s="55" t="s">
        <v>434</v>
      </c>
      <c r="B50" s="56"/>
      <c r="C50" s="57"/>
      <c r="D50" s="44">
        <v>44620.75</v>
      </c>
      <c r="E50" s="45" t="s">
        <v>435</v>
      </c>
    </row>
    <row r="51" spans="1:5" ht="14.25">
      <c r="A51" s="58" t="s">
        <v>399</v>
      </c>
      <c r="B51" s="58"/>
      <c r="C51" s="58"/>
      <c r="D51" s="46">
        <v>44620.75</v>
      </c>
      <c r="E51" s="47"/>
    </row>
    <row r="52" spans="1:5" ht="14.25">
      <c r="A52" s="59" t="s">
        <v>436</v>
      </c>
      <c r="B52" s="59"/>
      <c r="C52" s="59"/>
      <c r="D52" s="48">
        <v>44620.75</v>
      </c>
      <c r="E52" s="49"/>
    </row>
    <row r="53" spans="1:5" ht="14.25">
      <c r="A53" s="54" t="s">
        <v>437</v>
      </c>
      <c r="B53" s="54"/>
      <c r="C53" s="54"/>
      <c r="D53" s="54"/>
      <c r="E53" s="54"/>
    </row>
    <row r="54" spans="1:5" ht="20.25" customHeight="1">
      <c r="A54" s="55" t="s">
        <v>414</v>
      </c>
      <c r="B54" s="56"/>
      <c r="C54" s="57"/>
      <c r="D54" s="44">
        <v>18774.37</v>
      </c>
      <c r="E54" s="45" t="s">
        <v>435</v>
      </c>
    </row>
    <row r="55" spans="1:5" ht="20.25" customHeight="1">
      <c r="A55" s="55" t="s">
        <v>414</v>
      </c>
      <c r="B55" s="56"/>
      <c r="C55" s="57"/>
      <c r="D55" s="44">
        <v>6945.93</v>
      </c>
      <c r="E55" s="45" t="s">
        <v>438</v>
      </c>
    </row>
    <row r="56" spans="1:5" ht="14.25">
      <c r="A56" s="58" t="s">
        <v>399</v>
      </c>
      <c r="B56" s="58"/>
      <c r="C56" s="58"/>
      <c r="D56" s="46">
        <v>25720.3</v>
      </c>
      <c r="E56" s="47"/>
    </row>
    <row r="57" spans="1:5" ht="14.25">
      <c r="A57" s="59" t="s">
        <v>439</v>
      </c>
      <c r="B57" s="59"/>
      <c r="C57" s="59"/>
      <c r="D57" s="48">
        <v>25720.3</v>
      </c>
      <c r="E57" s="49"/>
    </row>
    <row r="58" spans="1:5" ht="14.25">
      <c r="A58" s="54" t="s">
        <v>440</v>
      </c>
      <c r="B58" s="54"/>
      <c r="C58" s="54"/>
      <c r="D58" s="54"/>
      <c r="E58" s="54"/>
    </row>
    <row r="59" spans="1:5" ht="14.25">
      <c r="A59" s="55" t="s">
        <v>441</v>
      </c>
      <c r="B59" s="56"/>
      <c r="C59" s="57"/>
      <c r="D59" s="44">
        <v>4517.6</v>
      </c>
      <c r="E59" s="45" t="s">
        <v>395</v>
      </c>
    </row>
    <row r="60" spans="1:5" ht="14.25">
      <c r="A60" s="58" t="s">
        <v>399</v>
      </c>
      <c r="B60" s="58"/>
      <c r="C60" s="58"/>
      <c r="D60" s="46">
        <v>4517.6</v>
      </c>
      <c r="E60" s="47"/>
    </row>
    <row r="61" spans="1:5" ht="14.25">
      <c r="A61" s="59" t="s">
        <v>442</v>
      </c>
      <c r="B61" s="59"/>
      <c r="C61" s="59"/>
      <c r="D61" s="48">
        <v>4517.6</v>
      </c>
      <c r="E61" s="49"/>
    </row>
    <row r="62" spans="1:5" ht="14.25">
      <c r="A62" s="54" t="s">
        <v>443</v>
      </c>
      <c r="B62" s="54"/>
      <c r="C62" s="54"/>
      <c r="D62" s="54"/>
      <c r="E62" s="54"/>
    </row>
    <row r="63" spans="1:5" ht="14.25">
      <c r="A63" s="55" t="s">
        <v>441</v>
      </c>
      <c r="B63" s="56"/>
      <c r="C63" s="57"/>
      <c r="D63" s="44">
        <v>3900</v>
      </c>
      <c r="E63" s="45" t="s">
        <v>395</v>
      </c>
    </row>
    <row r="64" spans="1:5" ht="14.25">
      <c r="A64" s="58" t="s">
        <v>399</v>
      </c>
      <c r="B64" s="58"/>
      <c r="C64" s="58"/>
      <c r="D64" s="46">
        <v>3900</v>
      </c>
      <c r="E64" s="47"/>
    </row>
    <row r="65" spans="1:5" ht="14.25">
      <c r="A65" s="59" t="s">
        <v>444</v>
      </c>
      <c r="B65" s="59"/>
      <c r="C65" s="59"/>
      <c r="D65" s="48">
        <v>3900</v>
      </c>
      <c r="E65" s="49"/>
    </row>
    <row r="66" spans="1:5" ht="14.25">
      <c r="A66" s="63"/>
      <c r="B66" s="63"/>
      <c r="C66" s="63"/>
      <c r="D66" s="50"/>
      <c r="E66" s="51"/>
    </row>
  </sheetData>
  <sheetProtection/>
  <mergeCells count="64">
    <mergeCell ref="A63:C63"/>
    <mergeCell ref="A64:C64"/>
    <mergeCell ref="A65:C65"/>
    <mergeCell ref="A66:C66"/>
    <mergeCell ref="A57:C57"/>
    <mergeCell ref="A58:E58"/>
    <mergeCell ref="A59:C59"/>
    <mergeCell ref="A60:C60"/>
    <mergeCell ref="A61:C61"/>
    <mergeCell ref="A62:E62"/>
    <mergeCell ref="A51:C51"/>
    <mergeCell ref="A52:C52"/>
    <mergeCell ref="A53:E53"/>
    <mergeCell ref="A54:C54"/>
    <mergeCell ref="A55:C55"/>
    <mergeCell ref="A56:C56"/>
    <mergeCell ref="A45:E45"/>
    <mergeCell ref="A46:C46"/>
    <mergeCell ref="A47:C47"/>
    <mergeCell ref="A48:C48"/>
    <mergeCell ref="A49:E49"/>
    <mergeCell ref="A50:C50"/>
    <mergeCell ref="A39:C39"/>
    <mergeCell ref="A40:C40"/>
    <mergeCell ref="A41:E41"/>
    <mergeCell ref="A42:C42"/>
    <mergeCell ref="A43:C43"/>
    <mergeCell ref="A44:C44"/>
    <mergeCell ref="A33:E33"/>
    <mergeCell ref="A34:C34"/>
    <mergeCell ref="A35:C35"/>
    <mergeCell ref="A36:C36"/>
    <mergeCell ref="A37:E37"/>
    <mergeCell ref="A38:C38"/>
    <mergeCell ref="A27:C27"/>
    <mergeCell ref="A28:C28"/>
    <mergeCell ref="A29:E29"/>
    <mergeCell ref="A30:C30"/>
    <mergeCell ref="A31:C31"/>
    <mergeCell ref="A32:C32"/>
    <mergeCell ref="A21:E21"/>
    <mergeCell ref="A22:C22"/>
    <mergeCell ref="A23:C23"/>
    <mergeCell ref="A24:C24"/>
    <mergeCell ref="A25:E25"/>
    <mergeCell ref="A26:C26"/>
    <mergeCell ref="A15:C15"/>
    <mergeCell ref="A16:C16"/>
    <mergeCell ref="A17:E17"/>
    <mergeCell ref="A18:C18"/>
    <mergeCell ref="A19:C19"/>
    <mergeCell ref="A20:C20"/>
    <mergeCell ref="A9:E9"/>
    <mergeCell ref="A10:C10"/>
    <mergeCell ref="A11:C11"/>
    <mergeCell ref="A12:C12"/>
    <mergeCell ref="A13:E13"/>
    <mergeCell ref="A14:C14"/>
    <mergeCell ref="A3:E3"/>
    <mergeCell ref="A4:C4"/>
    <mergeCell ref="A5:C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K7"/>
  <sheetViews>
    <sheetView zoomScalePageLayoutView="0" workbookViewId="0" topLeftCell="C1">
      <selection activeCell="H6" sqref="H6"/>
    </sheetView>
  </sheetViews>
  <sheetFormatPr defaultColWidth="9.140625" defaultRowHeight="15"/>
  <cols>
    <col min="1" max="2" width="9.140625" style="24" customWidth="1"/>
    <col min="3" max="3" width="38.7109375" style="24" customWidth="1"/>
    <col min="4" max="4" width="16.28125" style="24" customWidth="1"/>
    <col min="5" max="5" width="16.28125" style="35" customWidth="1"/>
    <col min="6" max="6" width="16.28125" style="36" customWidth="1"/>
    <col min="7" max="7" width="16.28125" style="37" customWidth="1"/>
    <col min="8" max="8" width="16.28125" style="24" customWidth="1"/>
    <col min="9" max="9" width="16.28125" style="35" customWidth="1"/>
    <col min="10" max="10" width="20.7109375" style="39" customWidth="1"/>
    <col min="11" max="11" width="20.7109375" style="40" customWidth="1"/>
    <col min="12" max="16384" width="9.140625" style="24" customWidth="1"/>
  </cols>
  <sheetData>
    <row r="4" spans="3:11" ht="13.5">
      <c r="C4" s="25"/>
      <c r="D4" s="64">
        <v>2016</v>
      </c>
      <c r="E4" s="64"/>
      <c r="F4" s="65">
        <v>2017</v>
      </c>
      <c r="G4" s="65"/>
      <c r="H4" s="64">
        <v>2018</v>
      </c>
      <c r="I4" s="64"/>
      <c r="J4" s="66">
        <v>2019</v>
      </c>
      <c r="K4" s="66"/>
    </row>
    <row r="5" spans="3:11" ht="13.5">
      <c r="C5" s="25"/>
      <c r="D5" s="26" t="s">
        <v>385</v>
      </c>
      <c r="E5" s="27" t="s">
        <v>386</v>
      </c>
      <c r="F5" s="28" t="s">
        <v>385</v>
      </c>
      <c r="G5" s="29" t="s">
        <v>386</v>
      </c>
      <c r="H5" s="26" t="s">
        <v>385</v>
      </c>
      <c r="I5" s="27" t="s">
        <v>386</v>
      </c>
      <c r="J5" s="26" t="s">
        <v>385</v>
      </c>
      <c r="K5" s="27" t="s">
        <v>386</v>
      </c>
    </row>
    <row r="6" spans="3:11" ht="27">
      <c r="C6" s="30" t="s">
        <v>388</v>
      </c>
      <c r="D6" s="31">
        <v>1</v>
      </c>
      <c r="E6" s="32">
        <v>2620.74</v>
      </c>
      <c r="F6" s="33">
        <v>18</v>
      </c>
      <c r="G6" s="34">
        <v>13748.92</v>
      </c>
      <c r="H6" s="31">
        <v>4</v>
      </c>
      <c r="I6" s="32">
        <f>3130.76+29675.2</f>
        <v>32805.96</v>
      </c>
      <c r="J6" s="38" t="s">
        <v>389</v>
      </c>
      <c r="K6" s="38" t="s">
        <v>390</v>
      </c>
    </row>
    <row r="7" spans="3:11" ht="41.25">
      <c r="C7" s="30" t="s">
        <v>387</v>
      </c>
      <c r="D7" s="31">
        <v>7</v>
      </c>
      <c r="E7" s="32">
        <v>4951.7</v>
      </c>
      <c r="F7" s="28">
        <v>9</v>
      </c>
      <c r="G7" s="29">
        <v>7894.71</v>
      </c>
      <c r="H7" s="31">
        <v>10</v>
      </c>
      <c r="I7" s="32">
        <v>5352.57</v>
      </c>
      <c r="J7" s="38" t="s">
        <v>391</v>
      </c>
      <c r="K7" s="27" t="s">
        <v>392</v>
      </c>
    </row>
  </sheetData>
  <sheetProtection/>
  <mergeCells count="4"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BartekP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MalgorzataT</cp:lastModifiedBy>
  <cp:lastPrinted>2019-04-12T11:49:10Z</cp:lastPrinted>
  <dcterms:created xsi:type="dcterms:W3CDTF">2012-01-13T14:07:06Z</dcterms:created>
  <dcterms:modified xsi:type="dcterms:W3CDTF">2019-10-18T09:02:31Z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