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413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66" i="1" l="1"/>
  <c r="F62" i="1"/>
  <c r="F61" i="1"/>
  <c r="F60" i="1"/>
  <c r="F58" i="1"/>
  <c r="F57" i="1"/>
  <c r="F56" i="1"/>
  <c r="F55" i="1"/>
  <c r="F54" i="1"/>
  <c r="F53" i="1"/>
  <c r="F52" i="1"/>
  <c r="F50" i="1"/>
  <c r="F49" i="1"/>
  <c r="F47" i="1"/>
  <c r="F46" i="1"/>
  <c r="F45" i="1"/>
  <c r="F42" i="1"/>
  <c r="F41" i="1"/>
  <c r="F39" i="1"/>
  <c r="F38" i="1"/>
  <c r="F37" i="1"/>
  <c r="F32" i="1"/>
  <c r="F31" i="1"/>
  <c r="F30" i="1"/>
  <c r="F26" i="1"/>
  <c r="F25" i="1"/>
  <c r="F24" i="1"/>
  <c r="F23" i="1"/>
  <c r="I18" i="1"/>
  <c r="F22" i="1"/>
  <c r="F21" i="1"/>
  <c r="F20" i="1"/>
  <c r="F19" i="1"/>
  <c r="F18" i="1"/>
  <c r="J18" i="1" s="1"/>
  <c r="F17" i="1"/>
  <c r="F16" i="1"/>
  <c r="F15" i="1"/>
  <c r="F14" i="1"/>
  <c r="F13" i="1"/>
  <c r="F12" i="1"/>
  <c r="F11" i="1"/>
  <c r="F10" i="1"/>
  <c r="F9" i="1"/>
  <c r="F8" i="1"/>
  <c r="E27" i="1" l="1"/>
  <c r="F27" i="1" s="1"/>
  <c r="H27" i="1" s="1"/>
  <c r="G63" i="1"/>
  <c r="H63" i="1"/>
  <c r="E63" i="1"/>
  <c r="F63" i="1" s="1"/>
  <c r="J63" i="1" s="1"/>
  <c r="J67" i="1"/>
  <c r="I67" i="1"/>
  <c r="F67" i="1"/>
  <c r="E67" i="1"/>
  <c r="H66" i="1"/>
  <c r="H67" i="1" s="1"/>
  <c r="G66" i="1"/>
  <c r="G67" i="1" s="1"/>
  <c r="I63" i="1"/>
  <c r="J62" i="1"/>
  <c r="I62" i="1"/>
  <c r="J61" i="1"/>
  <c r="I61" i="1"/>
  <c r="J60" i="1"/>
  <c r="I60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0" i="1"/>
  <c r="I50" i="1"/>
  <c r="J49" i="1"/>
  <c r="I49" i="1"/>
  <c r="J47" i="1"/>
  <c r="I47" i="1"/>
  <c r="J46" i="1"/>
  <c r="I46" i="1"/>
  <c r="J45" i="1"/>
  <c r="I45" i="1"/>
  <c r="J42" i="1"/>
  <c r="I42" i="1"/>
  <c r="J41" i="1"/>
  <c r="I41" i="1"/>
  <c r="J39" i="1"/>
  <c r="I39" i="1"/>
  <c r="J38" i="1"/>
  <c r="I38" i="1"/>
  <c r="J37" i="1"/>
  <c r="I37" i="1"/>
  <c r="F33" i="1"/>
  <c r="J33" i="1" s="1"/>
  <c r="E33" i="1"/>
  <c r="J32" i="1"/>
  <c r="I32" i="1"/>
  <c r="J31" i="1"/>
  <c r="I31" i="1"/>
  <c r="J30" i="1"/>
  <c r="I30" i="1"/>
  <c r="J26" i="1"/>
  <c r="J27" i="1" s="1"/>
  <c r="I26" i="1"/>
  <c r="J25" i="1"/>
  <c r="I25" i="1"/>
  <c r="H24" i="1"/>
  <c r="G24" i="1"/>
  <c r="H23" i="1"/>
  <c r="G23" i="1"/>
  <c r="J22" i="1"/>
  <c r="I22" i="1"/>
  <c r="J21" i="1"/>
  <c r="I21" i="1"/>
  <c r="J20" i="1"/>
  <c r="I20" i="1"/>
  <c r="J19" i="1"/>
  <c r="I19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I33" i="1" l="1"/>
  <c r="I27" i="1"/>
  <c r="H64" i="1"/>
  <c r="H68" i="1" s="1"/>
  <c r="J64" i="1"/>
  <c r="J68" i="1" s="1"/>
  <c r="G27" i="1"/>
  <c r="F64" i="1"/>
  <c r="F68" i="1" s="1"/>
  <c r="E64" i="1"/>
  <c r="E68" i="1" s="1"/>
  <c r="G64" i="1" l="1"/>
  <c r="G68" i="1" s="1"/>
  <c r="I64" i="1"/>
  <c r="I68" i="1" s="1"/>
</calcChain>
</file>

<file path=xl/sharedStrings.xml><?xml version="1.0" encoding="utf-8"?>
<sst xmlns="http://schemas.openxmlformats.org/spreadsheetml/2006/main" count="261" uniqueCount="118">
  <si>
    <t>Lp.</t>
  </si>
  <si>
    <t xml:space="preserve">Wyszczególnienie zakresu rzeczowego </t>
  </si>
  <si>
    <t>Mierniki rzeczowe</t>
  </si>
  <si>
    <t>Koszty operacji [w zł]</t>
  </si>
  <si>
    <t>jedn. miary</t>
  </si>
  <si>
    <t>ilość (liczba)</t>
  </si>
  <si>
    <t>Całkowite
ogółem</t>
  </si>
  <si>
    <t>w tym 
VAT ***</t>
  </si>
  <si>
    <t xml:space="preserve"> I etap</t>
  </si>
  <si>
    <t xml:space="preserve"> II etap</t>
  </si>
  <si>
    <t>Całkowite</t>
  </si>
  <si>
    <t>w tym 
VAT***</t>
  </si>
  <si>
    <t>-1-</t>
  </si>
  <si>
    <t>-2-</t>
  </si>
  <si>
    <t>-3-</t>
  </si>
  <si>
    <t>-4-</t>
  </si>
  <si>
    <t>-5-</t>
  </si>
  <si>
    <t>-6-</t>
  </si>
  <si>
    <t>-7-</t>
  </si>
  <si>
    <t>-8-</t>
  </si>
  <si>
    <t>-9-</t>
  </si>
  <si>
    <t>-10-</t>
  </si>
  <si>
    <t>I</t>
  </si>
  <si>
    <t>Koszty inwestycyjne (Ki):</t>
  </si>
  <si>
    <t>A*</t>
  </si>
  <si>
    <t>ROBOTY BUDOWLNE</t>
  </si>
  <si>
    <t>1.</t>
  </si>
  <si>
    <t>Roboty ziemne związane z budową budynku</t>
  </si>
  <si>
    <t>m3</t>
  </si>
  <si>
    <t>2.</t>
  </si>
  <si>
    <t>Fundamenty</t>
  </si>
  <si>
    <t>3.</t>
  </si>
  <si>
    <t>Podesty wejsciowe z pochylniami</t>
  </si>
  <si>
    <t>4.</t>
  </si>
  <si>
    <t>Izolacje</t>
  </si>
  <si>
    <t>m2</t>
  </si>
  <si>
    <t>5.</t>
  </si>
  <si>
    <t>Podkłady z materiałów sypkich i podkłady z betonu pod posadzki</t>
  </si>
  <si>
    <t>6.</t>
  </si>
  <si>
    <t>Ściany nadziemia z gazobetonu gr. 24 cm klasy 700 oraz filarki z cegły pełnej</t>
  </si>
  <si>
    <t>7.</t>
  </si>
  <si>
    <t>Stropy</t>
  </si>
  <si>
    <t>8.</t>
  </si>
  <si>
    <t>Klatka schodowa</t>
  </si>
  <si>
    <t>9.</t>
  </si>
  <si>
    <t>Przewody wentylacyjne murowane</t>
  </si>
  <si>
    <t>mb</t>
  </si>
  <si>
    <t>Stolarka okienna i drzwiowa</t>
  </si>
  <si>
    <t>kpl</t>
  </si>
  <si>
    <t>11.</t>
  </si>
  <si>
    <t>Ścianki działowe, tynki sufitów - roboty wykończeniowe, płytki, malowanie</t>
  </si>
  <si>
    <t>12.</t>
  </si>
  <si>
    <t>Warstwy podłogowe w pomieszczeniach bez ogrz. Podłogowego 2.05 i klatka schodowa</t>
  </si>
  <si>
    <t>13.</t>
  </si>
  <si>
    <t>Posadzki parter piętro - wartswy wykończeniowe płytki</t>
  </si>
  <si>
    <t>14.</t>
  </si>
  <si>
    <t>Klatka schodowa - okładziny z płytek</t>
  </si>
  <si>
    <t>15.</t>
  </si>
  <si>
    <t>Podesty wejściowe i pochylnie - okładziny z płytek</t>
  </si>
  <si>
    <t>16.</t>
  </si>
  <si>
    <t>Dach - konstrukcja</t>
  </si>
  <si>
    <t>17.</t>
  </si>
  <si>
    <t>Dach -pokrycie</t>
  </si>
  <si>
    <t>18.</t>
  </si>
  <si>
    <t>Docieplenie dachu i paraizolacja z obłożeniem płytami ogniochronnymi dwie warstwy płyt</t>
  </si>
  <si>
    <t>19.</t>
  </si>
  <si>
    <t>Stan wykończeniowy budynku - elewacja</t>
  </si>
  <si>
    <t>B*</t>
  </si>
  <si>
    <t>Instalacje elektryczne</t>
  </si>
  <si>
    <t>Instalacja odgromowa i uziemienia</t>
  </si>
  <si>
    <t>Instalacja fotowoltaiczna</t>
  </si>
  <si>
    <t>C</t>
  </si>
  <si>
    <t>Instalacje sanitarne</t>
  </si>
  <si>
    <t>Przyłącza</t>
  </si>
  <si>
    <t>Prace rozbiórkowe</t>
  </si>
  <si>
    <t>Roboty Instalacyjne</t>
  </si>
  <si>
    <t>Przyłącze kanalizacji sanitarnej</t>
  </si>
  <si>
    <t>Roboty instalacyjne</t>
  </si>
  <si>
    <t>Instalacje wewnętrzne</t>
  </si>
  <si>
    <t>Instalacja wodociągowa</t>
  </si>
  <si>
    <t>10.</t>
  </si>
  <si>
    <t>Roboty budowlane</t>
  </si>
  <si>
    <t>Kanalizacja sanitarna</t>
  </si>
  <si>
    <t>Wentylacja nawiewno - wywiewna</t>
  </si>
  <si>
    <t>Wentylacja nawiewna n1</t>
  </si>
  <si>
    <t>szt</t>
  </si>
  <si>
    <t>Wentylacja nawiewna n2+centrala</t>
  </si>
  <si>
    <t>Wentylacja wywiewna w1</t>
  </si>
  <si>
    <t>20.</t>
  </si>
  <si>
    <t>Wentylacja wywiewna w2</t>
  </si>
  <si>
    <t>21.</t>
  </si>
  <si>
    <t>Wentylacja wywiewna w3</t>
  </si>
  <si>
    <t>22.</t>
  </si>
  <si>
    <t>Izolacja przewodów wentylacyjnych oraz obudowa GK</t>
  </si>
  <si>
    <t>23.</t>
  </si>
  <si>
    <t>Uruchomienie wentylacji</t>
  </si>
  <si>
    <t>24.</t>
  </si>
  <si>
    <t>Centralne ogrzewanie + pom techniczne</t>
  </si>
  <si>
    <t>25.</t>
  </si>
  <si>
    <t>Ogrzewanie podłogowe</t>
  </si>
  <si>
    <t>26.</t>
  </si>
  <si>
    <t>Ogrzewanie grzejnikowe</t>
  </si>
  <si>
    <t>m</t>
  </si>
  <si>
    <t>27.</t>
  </si>
  <si>
    <t>Pompa ciepła</t>
  </si>
  <si>
    <t>II</t>
  </si>
  <si>
    <t>Koszty ogólne (Ko)</t>
  </si>
  <si>
    <t>opłaty dodatkowe - geodezyjny pomiar powykonawczy</t>
  </si>
  <si>
    <t>usługa</t>
  </si>
  <si>
    <t xml:space="preserve">Suma kosztów ogólnych (Ko) </t>
  </si>
  <si>
    <t>III</t>
  </si>
  <si>
    <t>ZESTAWIENIE RZECZOWO-FINANSOWE</t>
  </si>
  <si>
    <t>Suma A -ROBOTY BUDOWLNE</t>
  </si>
  <si>
    <t>Suma B -Instalacje elektryczne</t>
  </si>
  <si>
    <t>Suma kosztów inwestycyjnych (Ki) RAZEM</t>
  </si>
  <si>
    <t>Suma kosztów OGÓŁEM</t>
  </si>
  <si>
    <t>Suma C -Instalacje sanitarne</t>
  </si>
  <si>
    <t>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</si>
</sst>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5" fillId="0" borderId="3" xfId="1" applyFont="1" applyFill="1" applyBorder="1" applyAlignment="1" applyProtection="1">
      <alignment wrapText="1"/>
      <protection locked="0"/>
    </xf>
    <xf numFmtId="4" fontId="5" fillId="0" borderId="3" xfId="1" applyNumberFormat="1" applyFont="1" applyFill="1" applyBorder="1" applyAlignment="1" applyProtection="1">
      <alignment wrapText="1"/>
      <protection locked="0"/>
    </xf>
    <xf numFmtId="4" fontId="5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1" applyFont="1" applyFill="1"/>
    <xf numFmtId="0" fontId="9" fillId="0" borderId="0" xfId="0" applyFont="1"/>
    <xf numFmtId="4" fontId="5" fillId="2" borderId="3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3" xfId="1" applyNumberFormat="1" applyFont="1" applyFill="1" applyBorder="1" applyAlignment="1" applyProtection="1">
      <alignment wrapText="1"/>
      <protection locked="0"/>
    </xf>
    <xf numFmtId="0" fontId="7" fillId="0" borderId="0" xfId="1" applyFont="1" applyFill="1" applyAlignment="1">
      <alignment horizontal="center"/>
    </xf>
    <xf numFmtId="0" fontId="9" fillId="0" borderId="0" xfId="0" applyFont="1" applyAlignment="1">
      <alignment horizontal="center"/>
    </xf>
    <xf numFmtId="0" fontId="5" fillId="0" borderId="3" xfId="1" applyFont="1" applyFill="1" applyBorder="1" applyAlignment="1" applyProtection="1">
      <alignment horizontal="left" wrapText="1"/>
      <protection locked="0"/>
    </xf>
    <xf numFmtId="0" fontId="1" fillId="0" borderId="0" xfId="1" applyFont="1" applyFill="1" applyAlignment="1">
      <alignment horizontal="left"/>
    </xf>
    <xf numFmtId="0" fontId="0" fillId="0" borderId="0" xfId="0" applyAlignment="1">
      <alignment horizontal="left"/>
    </xf>
    <xf numFmtId="4" fontId="5" fillId="3" borderId="3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1" xfId="1" applyFont="1" applyFill="1" applyBorder="1" applyAlignment="1" applyProtection="1">
      <alignment horizontal="center" wrapText="1"/>
      <protection locked="0"/>
    </xf>
    <xf numFmtId="0" fontId="10" fillId="0" borderId="2" xfId="1" applyFont="1" applyFill="1" applyBorder="1" applyAlignment="1" applyProtection="1">
      <alignment horizontal="center" wrapText="1"/>
      <protection locked="0"/>
    </xf>
    <xf numFmtId="0" fontId="11" fillId="0" borderId="0" xfId="0" applyFont="1"/>
    <xf numFmtId="0" fontId="9" fillId="0" borderId="0" xfId="0" applyFont="1" applyAlignment="1">
      <alignment horizontal="center" vertical="center"/>
    </xf>
    <xf numFmtId="0" fontId="3" fillId="0" borderId="7" xfId="1" applyFont="1" applyFill="1" applyBorder="1" applyAlignment="1">
      <alignment wrapText="1"/>
    </xf>
    <xf numFmtId="0" fontId="3" fillId="0" borderId="8" xfId="1" applyFont="1" applyFill="1" applyBorder="1" applyAlignment="1">
      <alignment wrapText="1"/>
    </xf>
    <xf numFmtId="0" fontId="8" fillId="0" borderId="5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wrapText="1"/>
    </xf>
    <xf numFmtId="0" fontId="0" fillId="0" borderId="0" xfId="0" applyFill="1"/>
    <xf numFmtId="0" fontId="6" fillId="0" borderId="1" xfId="1" applyFont="1" applyFill="1" applyBorder="1" applyAlignment="1" applyProtection="1">
      <alignment horizontal="left" wrapText="1"/>
      <protection locked="0"/>
    </xf>
    <xf numFmtId="0" fontId="6" fillId="0" borderId="2" xfId="1" applyFont="1" applyFill="1" applyBorder="1" applyAlignment="1" applyProtection="1">
      <alignment horizontal="left" wrapText="1"/>
      <protection locked="0"/>
    </xf>
    <xf numFmtId="4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11" xfId="1" applyFont="1" applyFill="1" applyBorder="1" applyAlignment="1">
      <alignment horizontal="center" wrapText="1"/>
    </xf>
    <xf numFmtId="0" fontId="8" fillId="2" borderId="12" xfId="1" applyFont="1" applyFill="1" applyBorder="1" applyAlignment="1">
      <alignment horizontal="center" wrapText="1"/>
    </xf>
    <xf numFmtId="0" fontId="8" fillId="3" borderId="11" xfId="1" applyFont="1" applyFill="1" applyBorder="1" applyAlignment="1">
      <alignment horizontal="center" wrapText="1"/>
    </xf>
    <xf numFmtId="4" fontId="5" fillId="3" borderId="3" xfId="1" applyNumberFormat="1" applyFont="1" applyFill="1" applyBorder="1" applyAlignment="1" applyProtection="1">
      <alignment wrapText="1"/>
      <protection locked="0"/>
    </xf>
    <xf numFmtId="0" fontId="2" fillId="0" borderId="6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wrapText="1"/>
    </xf>
    <xf numFmtId="0" fontId="8" fillId="0" borderId="14" xfId="1" applyFont="1" applyFill="1" applyBorder="1" applyAlignment="1">
      <alignment horizontal="left" vertical="center" wrapText="1"/>
    </xf>
    <xf numFmtId="0" fontId="8" fillId="0" borderId="14" xfId="1" applyFont="1" applyFill="1" applyBorder="1" applyAlignment="1">
      <alignment horizontal="center" wrapText="1"/>
    </xf>
    <xf numFmtId="0" fontId="8" fillId="0" borderId="15" xfId="1" applyFont="1" applyFill="1" applyBorder="1" applyAlignment="1">
      <alignment horizontal="center" wrapText="1"/>
    </xf>
    <xf numFmtId="0" fontId="8" fillId="0" borderId="16" xfId="1" applyFont="1" applyFill="1" applyBorder="1" applyAlignment="1">
      <alignment horizontal="center" wrapText="1"/>
    </xf>
    <xf numFmtId="0" fontId="8" fillId="3" borderId="17" xfId="1" applyFont="1" applyFill="1" applyBorder="1" applyAlignment="1">
      <alignment horizontal="center" wrapText="1"/>
    </xf>
    <xf numFmtId="0" fontId="8" fillId="0" borderId="18" xfId="1" applyFont="1" applyFill="1" applyBorder="1" applyAlignment="1">
      <alignment horizontal="center" wrapText="1"/>
    </xf>
    <xf numFmtId="0" fontId="1" fillId="0" borderId="19" xfId="1" applyFont="1" applyFill="1" applyBorder="1" applyAlignment="1" applyProtection="1">
      <alignment horizontal="center" wrapText="1"/>
      <protection locked="0"/>
    </xf>
    <xf numFmtId="0" fontId="10" fillId="0" borderId="20" xfId="1" applyFont="1" applyFill="1" applyBorder="1" applyAlignment="1" applyProtection="1">
      <alignment horizontal="center" wrapText="1"/>
      <protection locked="0"/>
    </xf>
    <xf numFmtId="0" fontId="7" fillId="0" borderId="19" xfId="1" applyFont="1" applyFill="1" applyBorder="1" applyAlignment="1" applyProtection="1">
      <alignment horizontal="center" wrapText="1"/>
      <protection locked="0"/>
    </xf>
    <xf numFmtId="4" fontId="5" fillId="0" borderId="21" xfId="1" applyNumberFormat="1" applyFont="1" applyFill="1" applyBorder="1" applyAlignment="1" applyProtection="1">
      <alignment horizontal="center" vertical="center" wrapText="1"/>
      <protection locked="0"/>
    </xf>
    <xf numFmtId="4" fontId="5" fillId="3" borderId="21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20" xfId="1" applyFont="1" applyFill="1" applyBorder="1" applyAlignment="1" applyProtection="1">
      <alignment horizontal="left" wrapText="1"/>
      <protection locked="0"/>
    </xf>
    <xf numFmtId="4" fontId="5" fillId="3" borderId="21" xfId="1" applyNumberFormat="1" applyFont="1" applyFill="1" applyBorder="1" applyAlignment="1" applyProtection="1">
      <alignment wrapText="1"/>
      <protection locked="0"/>
    </xf>
    <xf numFmtId="49" fontId="7" fillId="0" borderId="27" xfId="1" applyNumberFormat="1" applyFont="1" applyFill="1" applyBorder="1" applyAlignment="1">
      <alignment horizontal="center" vertical="center" wrapText="1"/>
    </xf>
    <xf numFmtId="49" fontId="7" fillId="0" borderId="28" xfId="1" applyNumberFormat="1" applyFont="1" applyFill="1" applyBorder="1" applyAlignment="1">
      <alignment horizontal="center" vertical="center" wrapText="1"/>
    </xf>
    <xf numFmtId="49" fontId="7" fillId="0" borderId="29" xfId="1" applyNumberFormat="1" applyFont="1" applyFill="1" applyBorder="1" applyAlignment="1">
      <alignment horizontal="center" vertical="center" wrapText="1"/>
    </xf>
    <xf numFmtId="0" fontId="3" fillId="0" borderId="30" xfId="1" applyFont="1" applyFill="1" applyBorder="1" applyAlignment="1">
      <alignment horizontal="center" wrapText="1"/>
    </xf>
    <xf numFmtId="0" fontId="3" fillId="0" borderId="31" xfId="1" applyFont="1" applyFill="1" applyBorder="1" applyAlignment="1">
      <alignment horizontal="left" vertical="center" wrapText="1"/>
    </xf>
    <xf numFmtId="0" fontId="3" fillId="0" borderId="32" xfId="1" applyFont="1" applyFill="1" applyBorder="1" applyAlignment="1">
      <alignment horizontal="left" vertical="center" wrapText="1"/>
    </xf>
    <xf numFmtId="0" fontId="3" fillId="0" borderId="33" xfId="1" applyFont="1" applyFill="1" applyBorder="1" applyAlignment="1">
      <alignment horizontal="left" vertical="center" wrapText="1"/>
    </xf>
    <xf numFmtId="0" fontId="4" fillId="0" borderId="34" xfId="1" applyFont="1" applyFill="1" applyBorder="1" applyAlignment="1">
      <alignment horizontal="left" wrapText="1"/>
    </xf>
    <xf numFmtId="0" fontId="4" fillId="0" borderId="23" xfId="1" applyFont="1" applyFill="1" applyBorder="1" applyAlignment="1">
      <alignment horizontal="left" wrapText="1"/>
    </xf>
    <xf numFmtId="0" fontId="4" fillId="0" borderId="24" xfId="1" applyFont="1" applyFill="1" applyBorder="1" applyAlignment="1">
      <alignment horizontal="left" wrapText="1"/>
    </xf>
    <xf numFmtId="4" fontId="5" fillId="0" borderId="25" xfId="1" applyNumberFormat="1" applyFont="1" applyFill="1" applyBorder="1" applyAlignment="1" applyProtection="1">
      <alignment horizontal="right" vertical="center" wrapText="1"/>
      <protection locked="0"/>
    </xf>
    <xf numFmtId="4" fontId="5" fillId="3" borderId="25" xfId="1" applyNumberFormat="1" applyFont="1" applyFill="1" applyBorder="1" applyAlignment="1" applyProtection="1">
      <alignment horizontal="right" vertical="center" wrapText="1"/>
      <protection locked="0"/>
    </xf>
    <xf numFmtId="4" fontId="5" fillId="3" borderId="26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35" xfId="1" applyFont="1" applyFill="1" applyBorder="1" applyAlignment="1" applyProtection="1">
      <alignment horizontal="center" wrapText="1"/>
      <protection locked="0"/>
    </xf>
    <xf numFmtId="0" fontId="5" fillId="0" borderId="4" xfId="1" applyFont="1" applyFill="1" applyBorder="1" applyAlignment="1" applyProtection="1">
      <alignment horizontal="left" wrapText="1"/>
      <protection locked="0"/>
    </xf>
    <xf numFmtId="0" fontId="5" fillId="0" borderId="4" xfId="1" applyFont="1" applyFill="1" applyBorder="1" applyAlignment="1" applyProtection="1">
      <alignment wrapText="1"/>
      <protection locked="0"/>
    </xf>
    <xf numFmtId="4" fontId="5" fillId="0" borderId="4" xfId="1" applyNumberFormat="1" applyFont="1" applyFill="1" applyBorder="1" applyAlignment="1" applyProtection="1">
      <alignment horizontal="right" vertical="center" wrapText="1"/>
      <protection locked="0"/>
    </xf>
    <xf numFmtId="4" fontId="5" fillId="3" borderId="4" xfId="1" applyNumberFormat="1" applyFont="1" applyFill="1" applyBorder="1" applyAlignment="1" applyProtection="1">
      <alignment horizontal="right" vertical="center" wrapText="1"/>
      <protection locked="0"/>
    </xf>
    <xf numFmtId="4" fontId="5" fillId="3" borderId="36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37" xfId="1" applyFont="1" applyFill="1" applyBorder="1" applyAlignment="1">
      <alignment horizontal="left" wrapText="1"/>
    </xf>
    <xf numFmtId="0" fontId="4" fillId="0" borderId="38" xfId="1" applyFont="1" applyFill="1" applyBorder="1" applyAlignment="1">
      <alignment horizontal="left" wrapText="1"/>
    </xf>
    <xf numFmtId="0" fontId="4" fillId="0" borderId="39" xfId="1" applyFont="1" applyFill="1" applyBorder="1" applyAlignment="1">
      <alignment horizontal="left" wrapText="1"/>
    </xf>
    <xf numFmtId="4" fontId="5" fillId="0" borderId="4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40" xfId="1" applyNumberFormat="1" applyFont="1" applyFill="1" applyBorder="1" applyAlignment="1" applyProtection="1">
      <alignment wrapText="1"/>
      <protection locked="0"/>
    </xf>
    <xf numFmtId="4" fontId="5" fillId="3" borderId="40" xfId="1" applyNumberFormat="1" applyFont="1" applyFill="1" applyBorder="1" applyAlignment="1" applyProtection="1">
      <alignment horizontal="right" vertical="center" wrapText="1"/>
      <protection locked="0"/>
    </xf>
    <xf numFmtId="4" fontId="5" fillId="3" borderId="41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42" xfId="1" applyFont="1" applyFill="1" applyBorder="1" applyAlignment="1">
      <alignment horizontal="left" wrapText="1"/>
    </xf>
    <xf numFmtId="0" fontId="4" fillId="4" borderId="0" xfId="1" applyFont="1" applyFill="1" applyBorder="1" applyAlignment="1">
      <alignment horizontal="left" wrapText="1"/>
    </xf>
    <xf numFmtId="4" fontId="5" fillId="4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4" borderId="43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30" xfId="1" applyFont="1" applyFill="1" applyBorder="1" applyAlignment="1" applyProtection="1">
      <alignment horizontal="center" wrapText="1"/>
      <protection locked="0"/>
    </xf>
    <xf numFmtId="0" fontId="10" fillId="0" borderId="31" xfId="1" applyFont="1" applyFill="1" applyBorder="1" applyAlignment="1" applyProtection="1">
      <alignment horizontal="center" wrapText="1"/>
      <protection locked="0"/>
    </xf>
    <xf numFmtId="0" fontId="10" fillId="0" borderId="32" xfId="1" applyFont="1" applyFill="1" applyBorder="1" applyAlignment="1" applyProtection="1">
      <alignment horizontal="center" wrapText="1"/>
      <protection locked="0"/>
    </xf>
    <xf numFmtId="0" fontId="10" fillId="0" borderId="33" xfId="1" applyFont="1" applyFill="1" applyBorder="1" applyAlignment="1" applyProtection="1">
      <alignment horizontal="center" wrapText="1"/>
      <protection locked="0"/>
    </xf>
    <xf numFmtId="0" fontId="7" fillId="0" borderId="22" xfId="1" applyFont="1" applyFill="1" applyBorder="1" applyAlignment="1" applyProtection="1">
      <alignment horizontal="center" wrapText="1"/>
      <protection locked="0"/>
    </xf>
    <xf numFmtId="0" fontId="5" fillId="0" borderId="25" xfId="1" applyFont="1" applyFill="1" applyBorder="1" applyAlignment="1" applyProtection="1">
      <alignment horizontal="left" wrapText="1"/>
      <protection locked="0"/>
    </xf>
    <xf numFmtId="0" fontId="5" fillId="0" borderId="25" xfId="1" applyFont="1" applyFill="1" applyBorder="1" applyAlignment="1" applyProtection="1">
      <alignment wrapText="1"/>
      <protection locked="0"/>
    </xf>
    <xf numFmtId="4" fontId="5" fillId="0" borderId="25" xfId="1" applyNumberFormat="1" applyFont="1" applyFill="1" applyBorder="1" applyAlignment="1" applyProtection="1">
      <alignment wrapText="1"/>
      <protection locked="0"/>
    </xf>
    <xf numFmtId="4" fontId="5" fillId="4" borderId="0" xfId="1" applyNumberFormat="1" applyFont="1" applyFill="1" applyBorder="1" applyAlignment="1" applyProtection="1">
      <alignment wrapText="1"/>
      <protection locked="0"/>
    </xf>
    <xf numFmtId="4" fontId="5" fillId="3" borderId="25" xfId="1" applyNumberFormat="1" applyFont="1" applyFill="1" applyBorder="1" applyAlignment="1" applyProtection="1">
      <alignment wrapText="1"/>
      <protection locked="0"/>
    </xf>
    <xf numFmtId="4" fontId="5" fillId="3" borderId="26" xfId="1" applyNumberFormat="1" applyFont="1" applyFill="1" applyBorder="1" applyAlignment="1" applyProtection="1">
      <alignment wrapText="1"/>
      <protection locked="0"/>
    </xf>
    <xf numFmtId="0" fontId="4" fillId="0" borderId="37" xfId="1" applyFont="1" applyFill="1" applyBorder="1" applyAlignment="1" applyProtection="1">
      <alignment horizontal="left" wrapText="1"/>
    </xf>
    <xf numFmtId="0" fontId="4" fillId="0" borderId="38" xfId="1" applyFont="1" applyFill="1" applyBorder="1" applyAlignment="1" applyProtection="1">
      <alignment horizontal="left" wrapText="1"/>
    </xf>
    <xf numFmtId="0" fontId="4" fillId="0" borderId="39" xfId="1" applyFont="1" applyFill="1" applyBorder="1" applyAlignment="1" applyProtection="1">
      <alignment horizontal="left" wrapText="1"/>
    </xf>
    <xf numFmtId="0" fontId="8" fillId="0" borderId="30" xfId="1" applyFont="1" applyFill="1" applyBorder="1" applyAlignment="1">
      <alignment horizontal="center" wrapText="1"/>
    </xf>
    <xf numFmtId="0" fontId="3" fillId="0" borderId="44" xfId="1" applyFont="1" applyFill="1" applyBorder="1" applyAlignment="1" applyProtection="1">
      <alignment wrapText="1"/>
    </xf>
    <xf numFmtId="0" fontId="3" fillId="0" borderId="45" xfId="1" applyFont="1" applyFill="1" applyBorder="1" applyAlignment="1" applyProtection="1">
      <alignment wrapText="1"/>
    </xf>
    <xf numFmtId="4" fontId="5" fillId="2" borderId="25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46" xfId="1" applyFont="1" applyFill="1" applyBorder="1" applyAlignment="1">
      <alignment horizontal="center" wrapText="1"/>
    </xf>
    <xf numFmtId="0" fontId="3" fillId="0" borderId="47" xfId="1" applyFont="1" applyFill="1" applyBorder="1" applyAlignment="1">
      <alignment horizontal="left" wrapText="1"/>
    </xf>
    <xf numFmtId="0" fontId="3" fillId="0" borderId="38" xfId="1" applyFont="1" applyFill="1" applyBorder="1" applyAlignment="1">
      <alignment horizontal="left" wrapText="1"/>
    </xf>
    <xf numFmtId="0" fontId="3" fillId="0" borderId="39" xfId="1" applyFont="1" applyFill="1" applyBorder="1" applyAlignment="1">
      <alignment horizontal="left" wrapText="1"/>
    </xf>
    <xf numFmtId="4" fontId="5" fillId="0" borderId="40" xfId="1" applyNumberFormat="1" applyFont="1" applyFill="1" applyBorder="1" applyAlignment="1" applyProtection="1">
      <alignment horizontal="right" vertical="center"/>
      <protection locked="0"/>
    </xf>
    <xf numFmtId="4" fontId="5" fillId="2" borderId="40" xfId="1" applyNumberFormat="1" applyFont="1" applyFill="1" applyBorder="1" applyAlignment="1" applyProtection="1">
      <alignment horizontal="right" vertical="center"/>
      <protection locked="0"/>
    </xf>
    <xf numFmtId="4" fontId="5" fillId="3" borderId="40" xfId="1" applyNumberFormat="1" applyFont="1" applyFill="1" applyBorder="1" applyAlignment="1" applyProtection="1">
      <alignment horizontal="right" vertical="center"/>
      <protection locked="0"/>
    </xf>
    <xf numFmtId="4" fontId="5" fillId="3" borderId="41" xfId="1" applyNumberFormat="1" applyFont="1" applyFill="1" applyBorder="1" applyAlignment="1" applyProtection="1">
      <alignment horizontal="right" vertical="center"/>
      <protection locked="0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topLeftCell="A49" zoomScale="150" zoomScaleNormal="150" workbookViewId="0">
      <selection activeCell="L60" sqref="L60"/>
    </sheetView>
  </sheetViews>
  <sheetFormatPr defaultRowHeight="15" x14ac:dyDescent="0.25"/>
  <cols>
    <col min="1" max="1" width="4.28515625" style="9" customWidth="1"/>
    <col min="2" max="2" width="20.85546875" style="12" customWidth="1"/>
    <col min="3" max="3" width="5.5703125" customWidth="1"/>
    <col min="4" max="4" width="6.140625" customWidth="1"/>
    <col min="5" max="5" width="7.85546875" customWidth="1"/>
    <col min="9" max="10" width="9.140625" style="24"/>
  </cols>
  <sheetData>
    <row r="1" spans="1:13" ht="15.75" thickBot="1" x14ac:dyDescent="0.3">
      <c r="A1" s="32" t="s">
        <v>111</v>
      </c>
      <c r="B1" s="33"/>
      <c r="C1" s="33"/>
      <c r="D1" s="33"/>
      <c r="E1" s="33"/>
      <c r="F1" s="33"/>
      <c r="G1" s="33"/>
      <c r="H1" s="33"/>
      <c r="I1" s="33"/>
      <c r="J1" s="34"/>
    </row>
    <row r="2" spans="1:13" s="5" customFormat="1" ht="15" customHeight="1" x14ac:dyDescent="0.2">
      <c r="A2" s="35" t="s">
        <v>0</v>
      </c>
      <c r="B2" s="36" t="s">
        <v>1</v>
      </c>
      <c r="C2" s="37" t="s">
        <v>2</v>
      </c>
      <c r="D2" s="37"/>
      <c r="E2" s="37" t="s">
        <v>3</v>
      </c>
      <c r="F2" s="37"/>
      <c r="G2" s="37"/>
      <c r="H2" s="37"/>
      <c r="I2" s="37"/>
      <c r="J2" s="38"/>
    </row>
    <row r="3" spans="1:13" s="5" customFormat="1" ht="11.25" customHeight="1" x14ac:dyDescent="0.2">
      <c r="A3" s="39"/>
      <c r="B3" s="20"/>
      <c r="C3" s="21" t="s">
        <v>4</v>
      </c>
      <c r="D3" s="21" t="s">
        <v>5</v>
      </c>
      <c r="E3" s="21" t="s">
        <v>6</v>
      </c>
      <c r="F3" s="21" t="s">
        <v>7</v>
      </c>
      <c r="G3" s="28" t="s">
        <v>8</v>
      </c>
      <c r="H3" s="29"/>
      <c r="I3" s="30" t="s">
        <v>9</v>
      </c>
      <c r="J3" s="40"/>
    </row>
    <row r="4" spans="1:13" s="5" customFormat="1" ht="30.75" customHeight="1" x14ac:dyDescent="0.2">
      <c r="A4" s="39"/>
      <c r="B4" s="20"/>
      <c r="C4" s="21"/>
      <c r="D4" s="21"/>
      <c r="E4" s="21"/>
      <c r="F4" s="21"/>
      <c r="G4" s="22" t="s">
        <v>10</v>
      </c>
      <c r="H4" s="23" t="s">
        <v>11</v>
      </c>
      <c r="I4" s="22" t="s">
        <v>10</v>
      </c>
      <c r="J4" s="41" t="s">
        <v>11</v>
      </c>
    </row>
    <row r="5" spans="1:13" s="17" customFormat="1" ht="12" thickBot="1" x14ac:dyDescent="0.3">
      <c r="A5" s="49" t="s">
        <v>12</v>
      </c>
      <c r="B5" s="50" t="s">
        <v>13</v>
      </c>
      <c r="C5" s="50" t="s">
        <v>14</v>
      </c>
      <c r="D5" s="50" t="s">
        <v>15</v>
      </c>
      <c r="E5" s="50" t="s">
        <v>16</v>
      </c>
      <c r="F5" s="50" t="s">
        <v>17</v>
      </c>
      <c r="G5" s="50" t="s">
        <v>18</v>
      </c>
      <c r="H5" s="50" t="s">
        <v>19</v>
      </c>
      <c r="I5" s="50" t="s">
        <v>20</v>
      </c>
      <c r="J5" s="51" t="s">
        <v>21</v>
      </c>
    </row>
    <row r="6" spans="1:13" s="17" customFormat="1" ht="12" customHeight="1" x14ac:dyDescent="0.2">
      <c r="A6" s="52" t="s">
        <v>22</v>
      </c>
      <c r="B6" s="53" t="s">
        <v>23</v>
      </c>
      <c r="C6" s="54"/>
      <c r="D6" s="54"/>
      <c r="E6" s="54"/>
      <c r="F6" s="54"/>
      <c r="G6" s="54"/>
      <c r="H6" s="54"/>
      <c r="I6" s="54"/>
      <c r="J6" s="55"/>
      <c r="K6" s="18"/>
      <c r="L6" s="18"/>
      <c r="M6" s="19"/>
    </row>
    <row r="7" spans="1:13" s="16" customFormat="1" ht="15" customHeight="1" x14ac:dyDescent="0.25">
      <c r="A7" s="42" t="s">
        <v>24</v>
      </c>
      <c r="B7" s="14" t="s">
        <v>25</v>
      </c>
      <c r="C7" s="15"/>
      <c r="D7" s="15"/>
      <c r="E7" s="15"/>
      <c r="F7" s="15"/>
      <c r="G7" s="15"/>
      <c r="H7" s="15"/>
      <c r="I7" s="15"/>
      <c r="J7" s="43"/>
    </row>
    <row r="8" spans="1:13" ht="23.25" x14ac:dyDescent="0.25">
      <c r="A8" s="44" t="s">
        <v>26</v>
      </c>
      <c r="B8" s="10" t="s">
        <v>27</v>
      </c>
      <c r="C8" s="1" t="s">
        <v>28</v>
      </c>
      <c r="D8" s="1">
        <v>629.87</v>
      </c>
      <c r="E8" s="2"/>
      <c r="F8" s="3">
        <f>(E8/123)*23</f>
        <v>0</v>
      </c>
      <c r="G8" s="7">
        <f>E8</f>
        <v>0</v>
      </c>
      <c r="H8" s="6">
        <f>F8</f>
        <v>0</v>
      </c>
      <c r="I8" s="27" t="s">
        <v>117</v>
      </c>
      <c r="J8" s="45" t="s">
        <v>117</v>
      </c>
    </row>
    <row r="9" spans="1:13" x14ac:dyDescent="0.25">
      <c r="A9" s="44" t="s">
        <v>29</v>
      </c>
      <c r="B9" s="10" t="s">
        <v>30</v>
      </c>
      <c r="C9" s="1" t="s">
        <v>28</v>
      </c>
      <c r="D9" s="1">
        <v>36.64</v>
      </c>
      <c r="E9" s="2"/>
      <c r="F9" s="3">
        <f t="shared" ref="F9:F27" si="0">(E9/123)*23</f>
        <v>0</v>
      </c>
      <c r="G9" s="7">
        <f>E9</f>
        <v>0</v>
      </c>
      <c r="H9" s="6">
        <f>F9</f>
        <v>0</v>
      </c>
      <c r="I9" s="27" t="s">
        <v>117</v>
      </c>
      <c r="J9" s="45" t="s">
        <v>117</v>
      </c>
    </row>
    <row r="10" spans="1:13" ht="23.25" x14ac:dyDescent="0.25">
      <c r="A10" s="44" t="s">
        <v>31</v>
      </c>
      <c r="B10" s="10" t="s">
        <v>32</v>
      </c>
      <c r="C10" s="1" t="s">
        <v>28</v>
      </c>
      <c r="D10" s="1">
        <v>6.51</v>
      </c>
      <c r="E10" s="2"/>
      <c r="F10" s="3">
        <f t="shared" si="0"/>
        <v>0</v>
      </c>
      <c r="G10" s="7">
        <f>E10</f>
        <v>0</v>
      </c>
      <c r="H10" s="6">
        <f>F10</f>
        <v>0</v>
      </c>
      <c r="I10" s="27" t="s">
        <v>117</v>
      </c>
      <c r="J10" s="45" t="s">
        <v>117</v>
      </c>
    </row>
    <row r="11" spans="1:13" x14ac:dyDescent="0.25">
      <c r="A11" s="44" t="s">
        <v>33</v>
      </c>
      <c r="B11" s="10" t="s">
        <v>34</v>
      </c>
      <c r="C11" s="1" t="s">
        <v>35</v>
      </c>
      <c r="D11" s="1">
        <v>290.55</v>
      </c>
      <c r="E11" s="2"/>
      <c r="F11" s="3">
        <f t="shared" si="0"/>
        <v>0</v>
      </c>
      <c r="G11" s="7">
        <f>E11</f>
        <v>0</v>
      </c>
      <c r="H11" s="6">
        <f>F11</f>
        <v>0</v>
      </c>
      <c r="I11" s="27" t="s">
        <v>117</v>
      </c>
      <c r="J11" s="45" t="s">
        <v>117</v>
      </c>
    </row>
    <row r="12" spans="1:13" ht="34.5" x14ac:dyDescent="0.25">
      <c r="A12" s="44" t="s">
        <v>36</v>
      </c>
      <c r="B12" s="10" t="s">
        <v>37</v>
      </c>
      <c r="C12" s="1" t="s">
        <v>28</v>
      </c>
      <c r="D12" s="1">
        <v>22.16</v>
      </c>
      <c r="E12" s="2"/>
      <c r="F12" s="3">
        <f t="shared" si="0"/>
        <v>0</v>
      </c>
      <c r="G12" s="7">
        <f>E12</f>
        <v>0</v>
      </c>
      <c r="H12" s="6">
        <f>F12</f>
        <v>0</v>
      </c>
      <c r="I12" s="27" t="s">
        <v>117</v>
      </c>
      <c r="J12" s="45" t="s">
        <v>117</v>
      </c>
    </row>
    <row r="13" spans="1:13" ht="34.5" x14ac:dyDescent="0.25">
      <c r="A13" s="44" t="s">
        <v>38</v>
      </c>
      <c r="B13" s="10" t="s">
        <v>39</v>
      </c>
      <c r="C13" s="1" t="s">
        <v>35</v>
      </c>
      <c r="D13" s="1">
        <v>463.58</v>
      </c>
      <c r="E13" s="2"/>
      <c r="F13" s="3">
        <f t="shared" si="0"/>
        <v>0</v>
      </c>
      <c r="G13" s="7">
        <f>E13</f>
        <v>0</v>
      </c>
      <c r="H13" s="6">
        <f>F13</f>
        <v>0</v>
      </c>
      <c r="I13" s="27" t="s">
        <v>117</v>
      </c>
      <c r="J13" s="45" t="s">
        <v>117</v>
      </c>
    </row>
    <row r="14" spans="1:13" x14ac:dyDescent="0.25">
      <c r="A14" s="44" t="s">
        <v>40</v>
      </c>
      <c r="B14" s="10" t="s">
        <v>41</v>
      </c>
      <c r="C14" s="1" t="s">
        <v>35</v>
      </c>
      <c r="D14" s="1">
        <v>211.69</v>
      </c>
      <c r="E14" s="2"/>
      <c r="F14" s="3">
        <f t="shared" si="0"/>
        <v>0</v>
      </c>
      <c r="G14" s="7">
        <f>E14</f>
        <v>0</v>
      </c>
      <c r="H14" s="6">
        <f>F14</f>
        <v>0</v>
      </c>
      <c r="I14" s="27" t="s">
        <v>117</v>
      </c>
      <c r="J14" s="45" t="s">
        <v>117</v>
      </c>
    </row>
    <row r="15" spans="1:13" x14ac:dyDescent="0.25">
      <c r="A15" s="44" t="s">
        <v>42</v>
      </c>
      <c r="B15" s="10" t="s">
        <v>43</v>
      </c>
      <c r="C15" s="1" t="s">
        <v>35</v>
      </c>
      <c r="D15" s="1">
        <v>16.37</v>
      </c>
      <c r="E15" s="2"/>
      <c r="F15" s="3">
        <f t="shared" si="0"/>
        <v>0</v>
      </c>
      <c r="G15" s="7">
        <f>E15</f>
        <v>0</v>
      </c>
      <c r="H15" s="6">
        <f>F15</f>
        <v>0</v>
      </c>
      <c r="I15" s="27" t="s">
        <v>117</v>
      </c>
      <c r="J15" s="45" t="s">
        <v>117</v>
      </c>
    </row>
    <row r="16" spans="1:13" ht="23.25" x14ac:dyDescent="0.25">
      <c r="A16" s="44" t="s">
        <v>44</v>
      </c>
      <c r="B16" s="10" t="s">
        <v>45</v>
      </c>
      <c r="C16" s="1" t="s">
        <v>46</v>
      </c>
      <c r="D16" s="1">
        <v>80.3</v>
      </c>
      <c r="E16" s="2"/>
      <c r="F16" s="3">
        <f t="shared" si="0"/>
        <v>0</v>
      </c>
      <c r="G16" s="7">
        <f>E16</f>
        <v>0</v>
      </c>
      <c r="H16" s="6">
        <f>F16</f>
        <v>0</v>
      </c>
      <c r="I16" s="27" t="s">
        <v>117</v>
      </c>
      <c r="J16" s="45" t="s">
        <v>117</v>
      </c>
    </row>
    <row r="17" spans="1:10" x14ac:dyDescent="0.25">
      <c r="A17" s="44">
        <v>10</v>
      </c>
      <c r="B17" s="10" t="s">
        <v>47</v>
      </c>
      <c r="C17" s="1" t="s">
        <v>48</v>
      </c>
      <c r="D17" s="1">
        <v>67.2</v>
      </c>
      <c r="E17" s="2"/>
      <c r="F17" s="3">
        <f t="shared" si="0"/>
        <v>0</v>
      </c>
      <c r="G17" s="7">
        <f>E17</f>
        <v>0</v>
      </c>
      <c r="H17" s="6">
        <f>F17</f>
        <v>0</v>
      </c>
      <c r="I17" s="27" t="s">
        <v>117</v>
      </c>
      <c r="J17" s="45" t="s">
        <v>117</v>
      </c>
    </row>
    <row r="18" spans="1:10" ht="45.75" x14ac:dyDescent="0.25">
      <c r="A18" s="44" t="s">
        <v>49</v>
      </c>
      <c r="B18" s="10" t="s">
        <v>50</v>
      </c>
      <c r="C18" s="1" t="s">
        <v>35</v>
      </c>
      <c r="D18" s="1">
        <v>557.13</v>
      </c>
      <c r="E18" s="2"/>
      <c r="F18" s="3">
        <f t="shared" si="0"/>
        <v>0</v>
      </c>
      <c r="G18" s="27" t="s">
        <v>117</v>
      </c>
      <c r="H18" s="27" t="s">
        <v>117</v>
      </c>
      <c r="I18" s="13">
        <f>E18</f>
        <v>0</v>
      </c>
      <c r="J18" s="46">
        <f>F18</f>
        <v>0</v>
      </c>
    </row>
    <row r="19" spans="1:10" ht="45.75" x14ac:dyDescent="0.25">
      <c r="A19" s="44" t="s">
        <v>51</v>
      </c>
      <c r="B19" s="10" t="s">
        <v>52</v>
      </c>
      <c r="C19" s="1" t="s">
        <v>35</v>
      </c>
      <c r="D19" s="1">
        <v>166.34</v>
      </c>
      <c r="E19" s="2"/>
      <c r="F19" s="3">
        <f t="shared" si="0"/>
        <v>0</v>
      </c>
      <c r="G19" s="27" t="s">
        <v>117</v>
      </c>
      <c r="H19" s="27" t="s">
        <v>117</v>
      </c>
      <c r="I19" s="13">
        <f>E19</f>
        <v>0</v>
      </c>
      <c r="J19" s="46">
        <f>F19</f>
        <v>0</v>
      </c>
    </row>
    <row r="20" spans="1:10" ht="34.5" x14ac:dyDescent="0.25">
      <c r="A20" s="44" t="s">
        <v>53</v>
      </c>
      <c r="B20" s="10" t="s">
        <v>54</v>
      </c>
      <c r="C20" s="1" t="s">
        <v>35</v>
      </c>
      <c r="D20" s="1">
        <v>467.25</v>
      </c>
      <c r="E20" s="2"/>
      <c r="F20" s="3">
        <f t="shared" si="0"/>
        <v>0</v>
      </c>
      <c r="G20" s="27" t="s">
        <v>117</v>
      </c>
      <c r="H20" s="27" t="s">
        <v>117</v>
      </c>
      <c r="I20" s="13">
        <f>E20</f>
        <v>0</v>
      </c>
      <c r="J20" s="46">
        <f>F20</f>
        <v>0</v>
      </c>
    </row>
    <row r="21" spans="1:10" ht="23.25" x14ac:dyDescent="0.25">
      <c r="A21" s="44" t="s">
        <v>55</v>
      </c>
      <c r="B21" s="10" t="s">
        <v>56</v>
      </c>
      <c r="C21" s="1" t="s">
        <v>35</v>
      </c>
      <c r="D21" s="1">
        <v>43.14</v>
      </c>
      <c r="E21" s="2"/>
      <c r="F21" s="3">
        <f t="shared" si="0"/>
        <v>0</v>
      </c>
      <c r="G21" s="27" t="s">
        <v>117</v>
      </c>
      <c r="H21" s="27" t="s">
        <v>117</v>
      </c>
      <c r="I21" s="13">
        <f>E21</f>
        <v>0</v>
      </c>
      <c r="J21" s="46">
        <f>F21</f>
        <v>0</v>
      </c>
    </row>
    <row r="22" spans="1:10" ht="34.5" x14ac:dyDescent="0.25">
      <c r="A22" s="44" t="s">
        <v>57</v>
      </c>
      <c r="B22" s="10" t="s">
        <v>58</v>
      </c>
      <c r="C22" s="1" t="s">
        <v>35</v>
      </c>
      <c r="D22" s="1">
        <v>30.83</v>
      </c>
      <c r="E22" s="2"/>
      <c r="F22" s="3">
        <f t="shared" si="0"/>
        <v>0</v>
      </c>
      <c r="G22" s="27" t="s">
        <v>117</v>
      </c>
      <c r="H22" s="27" t="s">
        <v>117</v>
      </c>
      <c r="I22" s="13">
        <f>E22</f>
        <v>0</v>
      </c>
      <c r="J22" s="46">
        <f>F22</f>
        <v>0</v>
      </c>
    </row>
    <row r="23" spans="1:10" x14ac:dyDescent="0.25">
      <c r="A23" s="44" t="s">
        <v>59</v>
      </c>
      <c r="B23" s="10" t="s">
        <v>60</v>
      </c>
      <c r="C23" s="1" t="s">
        <v>28</v>
      </c>
      <c r="D23" s="1">
        <v>12.68</v>
      </c>
      <c r="E23" s="2"/>
      <c r="F23" s="3">
        <f t="shared" si="0"/>
        <v>0</v>
      </c>
      <c r="G23" s="7">
        <f>E23</f>
        <v>0</v>
      </c>
      <c r="H23" s="7">
        <f>F23</f>
        <v>0</v>
      </c>
      <c r="I23" s="27" t="s">
        <v>117</v>
      </c>
      <c r="J23" s="45" t="s">
        <v>117</v>
      </c>
    </row>
    <row r="24" spans="1:10" x14ac:dyDescent="0.25">
      <c r="A24" s="44" t="s">
        <v>61</v>
      </c>
      <c r="B24" s="10" t="s">
        <v>62</v>
      </c>
      <c r="C24" s="1" t="s">
        <v>35</v>
      </c>
      <c r="D24" s="1">
        <v>347.07</v>
      </c>
      <c r="E24" s="2"/>
      <c r="F24" s="3">
        <f t="shared" si="0"/>
        <v>0</v>
      </c>
      <c r="G24" s="7">
        <f>E24</f>
        <v>0</v>
      </c>
      <c r="H24" s="7">
        <f>F24</f>
        <v>0</v>
      </c>
      <c r="I24" s="27" t="s">
        <v>117</v>
      </c>
      <c r="J24" s="45" t="s">
        <v>117</v>
      </c>
    </row>
    <row r="25" spans="1:10" ht="45.75" x14ac:dyDescent="0.25">
      <c r="A25" s="44" t="s">
        <v>63</v>
      </c>
      <c r="B25" s="10" t="s">
        <v>64</v>
      </c>
      <c r="C25" s="1" t="s">
        <v>35</v>
      </c>
      <c r="D25" s="1">
        <v>287.91000000000003</v>
      </c>
      <c r="E25" s="2"/>
      <c r="F25" s="3">
        <f t="shared" si="0"/>
        <v>0</v>
      </c>
      <c r="G25" s="27" t="s">
        <v>117</v>
      </c>
      <c r="H25" s="27" t="s">
        <v>117</v>
      </c>
      <c r="I25" s="13">
        <f>E25</f>
        <v>0</v>
      </c>
      <c r="J25" s="46">
        <f>F25</f>
        <v>0</v>
      </c>
    </row>
    <row r="26" spans="1:10" ht="24" thickBot="1" x14ac:dyDescent="0.3">
      <c r="A26" s="62" t="s">
        <v>65</v>
      </c>
      <c r="B26" s="63" t="s">
        <v>66</v>
      </c>
      <c r="C26" s="64" t="s">
        <v>35</v>
      </c>
      <c r="D26" s="64">
        <v>365.22</v>
      </c>
      <c r="E26" s="65"/>
      <c r="F26" s="65">
        <f t="shared" si="0"/>
        <v>0</v>
      </c>
      <c r="G26" s="75" t="s">
        <v>117</v>
      </c>
      <c r="H26" s="75" t="s">
        <v>117</v>
      </c>
      <c r="I26" s="66">
        <f>E26</f>
        <v>0</v>
      </c>
      <c r="J26" s="67">
        <f>F26</f>
        <v>0</v>
      </c>
    </row>
    <row r="27" spans="1:10" ht="15.75" thickBot="1" x14ac:dyDescent="0.3">
      <c r="A27" s="68" t="s">
        <v>112</v>
      </c>
      <c r="B27" s="69"/>
      <c r="C27" s="69"/>
      <c r="D27" s="70"/>
      <c r="E27" s="71">
        <f>SUM(E8:E26)</f>
        <v>0</v>
      </c>
      <c r="F27" s="71">
        <f t="shared" si="0"/>
        <v>0</v>
      </c>
      <c r="G27" s="71">
        <f>SUM(G8:G26)</f>
        <v>0</v>
      </c>
      <c r="H27" s="71">
        <f>F27</f>
        <v>0</v>
      </c>
      <c r="I27" s="73">
        <f>SUM(I8:I26)</f>
        <v>0</v>
      </c>
      <c r="J27" s="74">
        <f t="shared" ref="J27" si="1">SUM(J26:J26)</f>
        <v>0</v>
      </c>
    </row>
    <row r="28" spans="1:10" ht="6.75" customHeight="1" thickBot="1" x14ac:dyDescent="0.3">
      <c r="A28" s="76"/>
      <c r="B28" s="77"/>
      <c r="C28" s="77"/>
      <c r="D28" s="77"/>
      <c r="E28" s="78"/>
      <c r="F28" s="78"/>
      <c r="G28" s="78"/>
      <c r="H28" s="78"/>
      <c r="I28" s="78"/>
      <c r="J28" s="79"/>
    </row>
    <row r="29" spans="1:10" s="16" customFormat="1" ht="15" customHeight="1" x14ac:dyDescent="0.25">
      <c r="A29" s="80" t="s">
        <v>67</v>
      </c>
      <c r="B29" s="81" t="s">
        <v>68</v>
      </c>
      <c r="C29" s="82"/>
      <c r="D29" s="82"/>
      <c r="E29" s="82"/>
      <c r="F29" s="82"/>
      <c r="G29" s="82"/>
      <c r="H29" s="82"/>
      <c r="I29" s="82"/>
      <c r="J29" s="83"/>
    </row>
    <row r="30" spans="1:10" x14ac:dyDescent="0.25">
      <c r="A30" s="44" t="s">
        <v>26</v>
      </c>
      <c r="B30" s="10" t="s">
        <v>68</v>
      </c>
      <c r="C30" s="1" t="s">
        <v>48</v>
      </c>
      <c r="D30" s="1">
        <v>1</v>
      </c>
      <c r="E30" s="2"/>
      <c r="F30" s="3">
        <f t="shared" ref="F30:F32" si="2">(E30/123)*23</f>
        <v>0</v>
      </c>
      <c r="G30" s="2">
        <v>0</v>
      </c>
      <c r="H30" s="2">
        <v>0</v>
      </c>
      <c r="I30" s="13">
        <f>E30</f>
        <v>0</v>
      </c>
      <c r="J30" s="46">
        <f>F30</f>
        <v>0</v>
      </c>
    </row>
    <row r="31" spans="1:10" ht="23.25" x14ac:dyDescent="0.25">
      <c r="A31" s="44" t="s">
        <v>29</v>
      </c>
      <c r="B31" s="10" t="s">
        <v>69</v>
      </c>
      <c r="C31" s="1" t="s">
        <v>46</v>
      </c>
      <c r="D31" s="1">
        <v>110</v>
      </c>
      <c r="E31" s="2"/>
      <c r="F31" s="3">
        <f t="shared" si="2"/>
        <v>0</v>
      </c>
      <c r="G31" s="2">
        <v>0</v>
      </c>
      <c r="H31" s="2">
        <v>0</v>
      </c>
      <c r="I31" s="13">
        <f>E31</f>
        <v>0</v>
      </c>
      <c r="J31" s="46">
        <f>F31</f>
        <v>0</v>
      </c>
    </row>
    <row r="32" spans="1:10" ht="15.75" thickBot="1" x14ac:dyDescent="0.3">
      <c r="A32" s="84" t="s">
        <v>31</v>
      </c>
      <c r="B32" s="85" t="s">
        <v>70</v>
      </c>
      <c r="C32" s="86" t="s">
        <v>48</v>
      </c>
      <c r="D32" s="86">
        <v>1</v>
      </c>
      <c r="E32" s="59"/>
      <c r="F32" s="59">
        <f t="shared" si="2"/>
        <v>0</v>
      </c>
      <c r="G32" s="87">
        <v>0</v>
      </c>
      <c r="H32" s="87">
        <v>0</v>
      </c>
      <c r="I32" s="60">
        <f>E32</f>
        <v>0</v>
      </c>
      <c r="J32" s="61">
        <f>F32</f>
        <v>0</v>
      </c>
    </row>
    <row r="33" spans="1:10" ht="15.75" thickBot="1" x14ac:dyDescent="0.3">
      <c r="A33" s="68" t="s">
        <v>113</v>
      </c>
      <c r="B33" s="69"/>
      <c r="C33" s="69"/>
      <c r="D33" s="70"/>
      <c r="E33" s="71">
        <f>SUM(E30:E32)</f>
        <v>0</v>
      </c>
      <c r="F33" s="71">
        <f t="shared" ref="F33" si="3">SUM(F30:F32)</f>
        <v>0</v>
      </c>
      <c r="G33" s="72">
        <v>0</v>
      </c>
      <c r="H33" s="72">
        <v>0</v>
      </c>
      <c r="I33" s="73">
        <f>E33</f>
        <v>0</v>
      </c>
      <c r="J33" s="74">
        <f>F33</f>
        <v>0</v>
      </c>
    </row>
    <row r="34" spans="1:10" ht="6.75" customHeight="1" thickBot="1" x14ac:dyDescent="0.3">
      <c r="A34" s="76"/>
      <c r="B34" s="77"/>
      <c r="C34" s="77"/>
      <c r="D34" s="77"/>
      <c r="E34" s="78"/>
      <c r="F34" s="78"/>
      <c r="G34" s="88"/>
      <c r="H34" s="88"/>
      <c r="I34" s="78"/>
      <c r="J34" s="79"/>
    </row>
    <row r="35" spans="1:10" s="16" customFormat="1" ht="15" customHeight="1" x14ac:dyDescent="0.25">
      <c r="A35" s="80" t="s">
        <v>71</v>
      </c>
      <c r="B35" s="81" t="s">
        <v>72</v>
      </c>
      <c r="C35" s="82"/>
      <c r="D35" s="82"/>
      <c r="E35" s="82"/>
      <c r="F35" s="82"/>
      <c r="G35" s="82"/>
      <c r="H35" s="82"/>
      <c r="I35" s="82"/>
      <c r="J35" s="83"/>
    </row>
    <row r="36" spans="1:10" x14ac:dyDescent="0.25">
      <c r="A36" s="44" t="s">
        <v>26</v>
      </c>
      <c r="B36" s="25" t="s">
        <v>73</v>
      </c>
      <c r="C36" s="26"/>
      <c r="D36" s="26"/>
      <c r="E36" s="26"/>
      <c r="F36" s="26"/>
      <c r="G36" s="26"/>
      <c r="H36" s="26"/>
      <c r="I36" s="26"/>
      <c r="J36" s="47"/>
    </row>
    <row r="37" spans="1:10" x14ac:dyDescent="0.25">
      <c r="A37" s="44" t="s">
        <v>29</v>
      </c>
      <c r="B37" s="10" t="s">
        <v>74</v>
      </c>
      <c r="C37" s="1" t="s">
        <v>48</v>
      </c>
      <c r="D37" s="1">
        <v>1</v>
      </c>
      <c r="E37" s="2"/>
      <c r="F37" s="3">
        <f t="shared" ref="F37:F42" si="4">(E37/123)*23</f>
        <v>0</v>
      </c>
      <c r="G37" s="27" t="s">
        <v>117</v>
      </c>
      <c r="H37" s="27" t="s">
        <v>117</v>
      </c>
      <c r="I37" s="31">
        <f>E37</f>
        <v>0</v>
      </c>
      <c r="J37" s="48">
        <f>F37</f>
        <v>0</v>
      </c>
    </row>
    <row r="38" spans="1:10" ht="23.25" x14ac:dyDescent="0.25">
      <c r="A38" s="44" t="s">
        <v>31</v>
      </c>
      <c r="B38" s="10" t="s">
        <v>27</v>
      </c>
      <c r="C38" s="1" t="s">
        <v>28</v>
      </c>
      <c r="D38" s="1">
        <v>49.6</v>
      </c>
      <c r="E38" s="2"/>
      <c r="F38" s="3">
        <f t="shared" si="4"/>
        <v>0</v>
      </c>
      <c r="G38" s="27" t="s">
        <v>117</v>
      </c>
      <c r="H38" s="27" t="s">
        <v>117</v>
      </c>
      <c r="I38" s="31">
        <f>E38</f>
        <v>0</v>
      </c>
      <c r="J38" s="48">
        <f>F38</f>
        <v>0</v>
      </c>
    </row>
    <row r="39" spans="1:10" x14ac:dyDescent="0.25">
      <c r="A39" s="44" t="s">
        <v>33</v>
      </c>
      <c r="B39" s="10" t="s">
        <v>75</v>
      </c>
      <c r="C39" s="1" t="s">
        <v>46</v>
      </c>
      <c r="D39" s="1">
        <v>39.1</v>
      </c>
      <c r="E39" s="2"/>
      <c r="F39" s="3">
        <f t="shared" si="4"/>
        <v>0</v>
      </c>
      <c r="G39" s="27" t="s">
        <v>117</v>
      </c>
      <c r="H39" s="27" t="s">
        <v>117</v>
      </c>
      <c r="I39" s="31">
        <f>E39</f>
        <v>0</v>
      </c>
      <c r="J39" s="48">
        <f>F39</f>
        <v>0</v>
      </c>
    </row>
    <row r="40" spans="1:10" ht="15.75" customHeight="1" x14ac:dyDescent="0.25">
      <c r="A40" s="44" t="s">
        <v>36</v>
      </c>
      <c r="B40" s="25" t="s">
        <v>76</v>
      </c>
      <c r="C40" s="26"/>
      <c r="D40" s="26"/>
      <c r="E40" s="26"/>
      <c r="F40" s="26"/>
      <c r="G40" s="26"/>
      <c r="H40" s="26"/>
      <c r="I40" s="26"/>
      <c r="J40" s="47"/>
    </row>
    <row r="41" spans="1:10" ht="24" customHeight="1" x14ac:dyDescent="0.25">
      <c r="A41" s="44" t="s">
        <v>38</v>
      </c>
      <c r="B41" s="10" t="s">
        <v>27</v>
      </c>
      <c r="C41" s="1" t="s">
        <v>28</v>
      </c>
      <c r="D41" s="1">
        <v>53.14</v>
      </c>
      <c r="E41" s="2"/>
      <c r="F41" s="3">
        <f t="shared" si="4"/>
        <v>0</v>
      </c>
      <c r="G41" s="27" t="s">
        <v>117</v>
      </c>
      <c r="H41" s="27" t="s">
        <v>117</v>
      </c>
      <c r="I41" s="31">
        <f>E41</f>
        <v>0</v>
      </c>
      <c r="J41" s="48">
        <f>F41</f>
        <v>0</v>
      </c>
    </row>
    <row r="42" spans="1:10" x14ac:dyDescent="0.25">
      <c r="A42" s="44" t="s">
        <v>40</v>
      </c>
      <c r="B42" s="10" t="s">
        <v>77</v>
      </c>
      <c r="C42" s="1" t="s">
        <v>46</v>
      </c>
      <c r="D42" s="1">
        <v>38.9</v>
      </c>
      <c r="E42" s="2"/>
      <c r="F42" s="3">
        <f t="shared" si="4"/>
        <v>0</v>
      </c>
      <c r="G42" s="27" t="s">
        <v>117</v>
      </c>
      <c r="H42" s="27" t="s">
        <v>117</v>
      </c>
      <c r="I42" s="31">
        <f>E42</f>
        <v>0</v>
      </c>
      <c r="J42" s="48">
        <f>F42</f>
        <v>0</v>
      </c>
    </row>
    <row r="43" spans="1:10" x14ac:dyDescent="0.25">
      <c r="A43" s="44" t="s">
        <v>42</v>
      </c>
      <c r="B43" s="25" t="s">
        <v>78</v>
      </c>
      <c r="C43" s="26"/>
      <c r="D43" s="26"/>
      <c r="E43" s="26"/>
      <c r="F43" s="26"/>
      <c r="G43" s="26"/>
      <c r="H43" s="26"/>
      <c r="I43" s="26"/>
      <c r="J43" s="47"/>
    </row>
    <row r="44" spans="1:10" x14ac:dyDescent="0.25">
      <c r="A44" s="44" t="s">
        <v>44</v>
      </c>
      <c r="B44" s="25" t="s">
        <v>79</v>
      </c>
      <c r="C44" s="26"/>
      <c r="D44" s="26"/>
      <c r="E44" s="26"/>
      <c r="F44" s="26"/>
      <c r="G44" s="26"/>
      <c r="H44" s="26"/>
      <c r="I44" s="26"/>
      <c r="J44" s="47"/>
    </row>
    <row r="45" spans="1:10" x14ac:dyDescent="0.25">
      <c r="A45" s="44" t="s">
        <v>80</v>
      </c>
      <c r="B45" s="10" t="s">
        <v>77</v>
      </c>
      <c r="C45" s="1" t="s">
        <v>46</v>
      </c>
      <c r="D45" s="1">
        <v>94.35</v>
      </c>
      <c r="E45" s="2"/>
      <c r="F45" s="3">
        <f t="shared" ref="F45:F47" si="5">(E45/123)*23</f>
        <v>0</v>
      </c>
      <c r="G45" s="27" t="s">
        <v>117</v>
      </c>
      <c r="H45" s="27" t="s">
        <v>117</v>
      </c>
      <c r="I45" s="31">
        <f>E45</f>
        <v>0</v>
      </c>
      <c r="J45" s="48">
        <f>F45</f>
        <v>0</v>
      </c>
    </row>
    <row r="46" spans="1:10" x14ac:dyDescent="0.25">
      <c r="A46" s="44" t="s">
        <v>49</v>
      </c>
      <c r="B46" s="10" t="s">
        <v>34</v>
      </c>
      <c r="C46" s="1" t="s">
        <v>46</v>
      </c>
      <c r="D46" s="1">
        <v>94.3</v>
      </c>
      <c r="E46" s="2"/>
      <c r="F46" s="3">
        <f t="shared" si="5"/>
        <v>0</v>
      </c>
      <c r="G46" s="27" t="s">
        <v>117</v>
      </c>
      <c r="H46" s="27" t="s">
        <v>117</v>
      </c>
      <c r="I46" s="31">
        <f>E46</f>
        <v>0</v>
      </c>
      <c r="J46" s="48">
        <f>F46</f>
        <v>0</v>
      </c>
    </row>
    <row r="47" spans="1:10" x14ac:dyDescent="0.25">
      <c r="A47" s="44" t="s">
        <v>51</v>
      </c>
      <c r="B47" s="10" t="s">
        <v>81</v>
      </c>
      <c r="C47" s="1" t="s">
        <v>46</v>
      </c>
      <c r="D47" s="1">
        <v>46.95</v>
      </c>
      <c r="E47" s="2"/>
      <c r="F47" s="3">
        <f t="shared" si="5"/>
        <v>0</v>
      </c>
      <c r="G47" s="27" t="s">
        <v>117</v>
      </c>
      <c r="H47" s="27" t="s">
        <v>117</v>
      </c>
      <c r="I47" s="31">
        <f>E47</f>
        <v>0</v>
      </c>
      <c r="J47" s="48">
        <f>F47</f>
        <v>0</v>
      </c>
    </row>
    <row r="48" spans="1:10" x14ac:dyDescent="0.25">
      <c r="A48" s="44" t="s">
        <v>53</v>
      </c>
      <c r="B48" s="25" t="s">
        <v>82</v>
      </c>
      <c r="C48" s="26"/>
      <c r="D48" s="26"/>
      <c r="E48" s="26"/>
      <c r="F48" s="26"/>
      <c r="G48" s="26"/>
      <c r="H48" s="26"/>
      <c r="I48" s="26"/>
      <c r="J48" s="47"/>
    </row>
    <row r="49" spans="1:10" x14ac:dyDescent="0.25">
      <c r="A49" s="44" t="s">
        <v>55</v>
      </c>
      <c r="B49" s="10" t="s">
        <v>75</v>
      </c>
      <c r="C49" s="1" t="s">
        <v>46</v>
      </c>
      <c r="D49" s="1">
        <v>62.2</v>
      </c>
      <c r="E49" s="2"/>
      <c r="F49" s="3">
        <f t="shared" ref="F49:F63" si="6">(E49/123)*23</f>
        <v>0</v>
      </c>
      <c r="G49" s="27" t="s">
        <v>117</v>
      </c>
      <c r="H49" s="27" t="s">
        <v>117</v>
      </c>
      <c r="I49" s="31">
        <f>E49</f>
        <v>0</v>
      </c>
      <c r="J49" s="48">
        <f>F49</f>
        <v>0</v>
      </c>
    </row>
    <row r="50" spans="1:10" x14ac:dyDescent="0.25">
      <c r="A50" s="44" t="s">
        <v>57</v>
      </c>
      <c r="B50" s="10" t="s">
        <v>81</v>
      </c>
      <c r="C50" s="1" t="s">
        <v>46</v>
      </c>
      <c r="D50" s="1">
        <v>46.95</v>
      </c>
      <c r="E50" s="2"/>
      <c r="F50" s="3">
        <f t="shared" si="6"/>
        <v>0</v>
      </c>
      <c r="G50" s="27" t="s">
        <v>117</v>
      </c>
      <c r="H50" s="27" t="s">
        <v>117</v>
      </c>
      <c r="I50" s="31">
        <f>E50</f>
        <v>0</v>
      </c>
      <c r="J50" s="48">
        <f>F50</f>
        <v>0</v>
      </c>
    </row>
    <row r="51" spans="1:10" ht="22.5" customHeight="1" x14ac:dyDescent="0.25">
      <c r="A51" s="44" t="s">
        <v>59</v>
      </c>
      <c r="B51" s="25" t="s">
        <v>83</v>
      </c>
      <c r="C51" s="26"/>
      <c r="D51" s="26"/>
      <c r="E51" s="26"/>
      <c r="F51" s="26"/>
      <c r="G51" s="26"/>
      <c r="H51" s="26"/>
      <c r="I51" s="26"/>
      <c r="J51" s="47"/>
    </row>
    <row r="52" spans="1:10" x14ac:dyDescent="0.25">
      <c r="A52" s="44" t="s">
        <v>61</v>
      </c>
      <c r="B52" s="10" t="s">
        <v>84</v>
      </c>
      <c r="C52" s="1" t="s">
        <v>85</v>
      </c>
      <c r="D52" s="1">
        <v>16</v>
      </c>
      <c r="E52" s="2"/>
      <c r="F52" s="3">
        <f t="shared" si="6"/>
        <v>0</v>
      </c>
      <c r="G52" s="27" t="s">
        <v>117</v>
      </c>
      <c r="H52" s="27" t="s">
        <v>117</v>
      </c>
      <c r="I52" s="31">
        <f>E52</f>
        <v>0</v>
      </c>
      <c r="J52" s="48">
        <f>F52</f>
        <v>0</v>
      </c>
    </row>
    <row r="53" spans="1:10" ht="23.25" x14ac:dyDescent="0.25">
      <c r="A53" s="44" t="s">
        <v>63</v>
      </c>
      <c r="B53" s="10" t="s">
        <v>86</v>
      </c>
      <c r="C53" s="1" t="s">
        <v>35</v>
      </c>
      <c r="D53" s="1">
        <v>37.22</v>
      </c>
      <c r="E53" s="2"/>
      <c r="F53" s="3">
        <f t="shared" si="6"/>
        <v>0</v>
      </c>
      <c r="G53" s="27" t="s">
        <v>117</v>
      </c>
      <c r="H53" s="27" t="s">
        <v>117</v>
      </c>
      <c r="I53" s="31">
        <f>E53</f>
        <v>0</v>
      </c>
      <c r="J53" s="48">
        <f>F53</f>
        <v>0</v>
      </c>
    </row>
    <row r="54" spans="1:10" x14ac:dyDescent="0.25">
      <c r="A54" s="44" t="s">
        <v>65</v>
      </c>
      <c r="B54" s="10" t="s">
        <v>87</v>
      </c>
      <c r="C54" s="1" t="s">
        <v>35</v>
      </c>
      <c r="D54" s="1">
        <v>1</v>
      </c>
      <c r="E54" s="2"/>
      <c r="F54" s="3">
        <f t="shared" si="6"/>
        <v>0</v>
      </c>
      <c r="G54" s="27" t="s">
        <v>117</v>
      </c>
      <c r="H54" s="27" t="s">
        <v>117</v>
      </c>
      <c r="I54" s="31">
        <f>E54</f>
        <v>0</v>
      </c>
      <c r="J54" s="48">
        <f>F54</f>
        <v>0</v>
      </c>
    </row>
    <row r="55" spans="1:10" x14ac:dyDescent="0.25">
      <c r="A55" s="44" t="s">
        <v>88</v>
      </c>
      <c r="B55" s="10" t="s">
        <v>89</v>
      </c>
      <c r="C55" s="1" t="s">
        <v>35</v>
      </c>
      <c r="D55" s="1">
        <v>1.75</v>
      </c>
      <c r="E55" s="2"/>
      <c r="F55" s="3">
        <f t="shared" si="6"/>
        <v>0</v>
      </c>
      <c r="G55" s="27" t="s">
        <v>117</v>
      </c>
      <c r="H55" s="27" t="s">
        <v>117</v>
      </c>
      <c r="I55" s="31">
        <f>E55</f>
        <v>0</v>
      </c>
      <c r="J55" s="48">
        <f>F55</f>
        <v>0</v>
      </c>
    </row>
    <row r="56" spans="1:10" x14ac:dyDescent="0.25">
      <c r="A56" s="44" t="s">
        <v>90</v>
      </c>
      <c r="B56" s="10" t="s">
        <v>91</v>
      </c>
      <c r="C56" s="1" t="s">
        <v>35</v>
      </c>
      <c r="D56" s="1">
        <v>44.17</v>
      </c>
      <c r="E56" s="2"/>
      <c r="F56" s="3">
        <f t="shared" si="6"/>
        <v>0</v>
      </c>
      <c r="G56" s="27" t="s">
        <v>117</v>
      </c>
      <c r="H56" s="27" t="s">
        <v>117</v>
      </c>
      <c r="I56" s="31">
        <f>E56</f>
        <v>0</v>
      </c>
      <c r="J56" s="48">
        <f>F56</f>
        <v>0</v>
      </c>
    </row>
    <row r="57" spans="1:10" ht="27.75" customHeight="1" x14ac:dyDescent="0.25">
      <c r="A57" s="44" t="s">
        <v>92</v>
      </c>
      <c r="B57" s="10" t="s">
        <v>93</v>
      </c>
      <c r="C57" s="1" t="s">
        <v>35</v>
      </c>
      <c r="D57" s="1">
        <v>83.12</v>
      </c>
      <c r="E57" s="2"/>
      <c r="F57" s="3">
        <f t="shared" si="6"/>
        <v>0</v>
      </c>
      <c r="G57" s="27" t="s">
        <v>117</v>
      </c>
      <c r="H57" s="27" t="s">
        <v>117</v>
      </c>
      <c r="I57" s="31">
        <f>E57</f>
        <v>0</v>
      </c>
      <c r="J57" s="48">
        <f>F57</f>
        <v>0</v>
      </c>
    </row>
    <row r="58" spans="1:10" x14ac:dyDescent="0.25">
      <c r="A58" s="44" t="s">
        <v>94</v>
      </c>
      <c r="B58" s="10" t="s">
        <v>95</v>
      </c>
      <c r="C58" s="1" t="s">
        <v>48</v>
      </c>
      <c r="D58" s="1">
        <v>1</v>
      </c>
      <c r="E58" s="2"/>
      <c r="F58" s="3">
        <f t="shared" si="6"/>
        <v>0</v>
      </c>
      <c r="G58" s="27" t="s">
        <v>117</v>
      </c>
      <c r="H58" s="27" t="s">
        <v>117</v>
      </c>
      <c r="I58" s="31">
        <f>E58</f>
        <v>0</v>
      </c>
      <c r="J58" s="48">
        <f>F58</f>
        <v>0</v>
      </c>
    </row>
    <row r="59" spans="1:10" ht="22.5" customHeight="1" x14ac:dyDescent="0.25">
      <c r="A59" s="44" t="s">
        <v>96</v>
      </c>
      <c r="B59" s="25" t="s">
        <v>97</v>
      </c>
      <c r="C59" s="26"/>
      <c r="D59" s="26"/>
      <c r="E59" s="26"/>
      <c r="F59" s="26"/>
      <c r="G59" s="26"/>
      <c r="H59" s="26"/>
      <c r="I59" s="26"/>
      <c r="J59" s="47"/>
    </row>
    <row r="60" spans="1:10" x14ac:dyDescent="0.25">
      <c r="A60" s="44" t="s">
        <v>98</v>
      </c>
      <c r="B60" s="10" t="s">
        <v>99</v>
      </c>
      <c r="C60" s="1" t="s">
        <v>35</v>
      </c>
      <c r="D60" s="1">
        <v>255.1</v>
      </c>
      <c r="E60" s="2"/>
      <c r="F60" s="3">
        <f t="shared" si="6"/>
        <v>0</v>
      </c>
      <c r="G60" s="27" t="s">
        <v>117</v>
      </c>
      <c r="H60" s="27" t="s">
        <v>117</v>
      </c>
      <c r="I60" s="31">
        <f>E60</f>
        <v>0</v>
      </c>
      <c r="J60" s="48">
        <f>F60</f>
        <v>0</v>
      </c>
    </row>
    <row r="61" spans="1:10" x14ac:dyDescent="0.25">
      <c r="A61" s="44" t="s">
        <v>100</v>
      </c>
      <c r="B61" s="10" t="s">
        <v>101</v>
      </c>
      <c r="C61" s="1" t="s">
        <v>102</v>
      </c>
      <c r="D61" s="1">
        <v>67.8</v>
      </c>
      <c r="E61" s="2"/>
      <c r="F61" s="3">
        <f t="shared" si="6"/>
        <v>0</v>
      </c>
      <c r="G61" s="27" t="s">
        <v>117</v>
      </c>
      <c r="H61" s="27" t="s">
        <v>117</v>
      </c>
      <c r="I61" s="31">
        <f>E61</f>
        <v>0</v>
      </c>
      <c r="J61" s="48">
        <f>F61</f>
        <v>0</v>
      </c>
    </row>
    <row r="62" spans="1:10" x14ac:dyDescent="0.25">
      <c r="A62" s="44" t="s">
        <v>103</v>
      </c>
      <c r="B62" s="10" t="s">
        <v>104</v>
      </c>
      <c r="C62" s="1" t="s">
        <v>48</v>
      </c>
      <c r="D62" s="1">
        <v>1</v>
      </c>
      <c r="E62" s="3"/>
      <c r="F62" s="3">
        <f t="shared" si="6"/>
        <v>0</v>
      </c>
      <c r="G62" s="27" t="s">
        <v>117</v>
      </c>
      <c r="H62" s="27" t="s">
        <v>117</v>
      </c>
      <c r="I62" s="31">
        <f>E62</f>
        <v>0</v>
      </c>
      <c r="J62" s="48">
        <f>F62</f>
        <v>0</v>
      </c>
    </row>
    <row r="63" spans="1:10" ht="15.75" thickBot="1" x14ac:dyDescent="0.3">
      <c r="A63" s="56" t="s">
        <v>116</v>
      </c>
      <c r="B63" s="57"/>
      <c r="C63" s="57"/>
      <c r="D63" s="58"/>
      <c r="E63" s="59">
        <f>SUM(E37:E62)</f>
        <v>0</v>
      </c>
      <c r="F63" s="59">
        <f t="shared" si="6"/>
        <v>0</v>
      </c>
      <c r="G63" s="59">
        <f t="shared" ref="G63:H63" si="7">SUM(G37:G62)</f>
        <v>0</v>
      </c>
      <c r="H63" s="59">
        <f t="shared" si="7"/>
        <v>0</v>
      </c>
      <c r="I63" s="89">
        <f>E63</f>
        <v>0</v>
      </c>
      <c r="J63" s="90">
        <f>F63</f>
        <v>0</v>
      </c>
    </row>
    <row r="64" spans="1:10" ht="15.75" thickBot="1" x14ac:dyDescent="0.3">
      <c r="A64" s="91" t="s">
        <v>114</v>
      </c>
      <c r="B64" s="92"/>
      <c r="C64" s="92"/>
      <c r="D64" s="93"/>
      <c r="E64" s="71">
        <f>E63+E33+E27</f>
        <v>0</v>
      </c>
      <c r="F64" s="71">
        <f>F63+F33+F27</f>
        <v>0</v>
      </c>
      <c r="G64" s="71">
        <f>G63+G33+G27</f>
        <v>0</v>
      </c>
      <c r="H64" s="71">
        <f>H63+H33+H27</f>
        <v>0</v>
      </c>
      <c r="I64" s="73">
        <f>I63+I33+I27</f>
        <v>0</v>
      </c>
      <c r="J64" s="74">
        <f>J63+J33+J27</f>
        <v>0</v>
      </c>
    </row>
    <row r="65" spans="1:10" x14ac:dyDescent="0.25">
      <c r="A65" s="94" t="s">
        <v>105</v>
      </c>
      <c r="B65" s="95" t="s">
        <v>106</v>
      </c>
      <c r="C65" s="95"/>
      <c r="D65" s="95"/>
      <c r="E65" s="95"/>
      <c r="F65" s="95"/>
      <c r="G65" s="95"/>
      <c r="H65" s="95"/>
      <c r="I65" s="95"/>
      <c r="J65" s="96"/>
    </row>
    <row r="66" spans="1:10" ht="34.5" customHeight="1" x14ac:dyDescent="0.25">
      <c r="A66" s="44">
        <v>1</v>
      </c>
      <c r="B66" s="10" t="s">
        <v>107</v>
      </c>
      <c r="C66" s="1" t="s">
        <v>108</v>
      </c>
      <c r="D66" s="1">
        <v>1</v>
      </c>
      <c r="E66" s="3"/>
      <c r="F66" s="3">
        <f t="shared" ref="F66" si="8">(E66/123)*23</f>
        <v>0</v>
      </c>
      <c r="G66" s="6">
        <f>E66</f>
        <v>0</v>
      </c>
      <c r="H66" s="6">
        <f>F66</f>
        <v>0</v>
      </c>
      <c r="I66" s="13">
        <v>0</v>
      </c>
      <c r="J66" s="46">
        <v>0</v>
      </c>
    </row>
    <row r="67" spans="1:10" ht="15.75" thickBot="1" x14ac:dyDescent="0.3">
      <c r="A67" s="56" t="s">
        <v>109</v>
      </c>
      <c r="B67" s="57"/>
      <c r="C67" s="57"/>
      <c r="D67" s="58"/>
      <c r="E67" s="59">
        <f t="shared" ref="E67:J67" si="9">SUM(E66:E66)</f>
        <v>0</v>
      </c>
      <c r="F67" s="59">
        <f t="shared" si="9"/>
        <v>0</v>
      </c>
      <c r="G67" s="97">
        <f t="shared" si="9"/>
        <v>0</v>
      </c>
      <c r="H67" s="97">
        <f t="shared" si="9"/>
        <v>0</v>
      </c>
      <c r="I67" s="60">
        <f t="shared" si="9"/>
        <v>0</v>
      </c>
      <c r="J67" s="61">
        <f t="shared" si="9"/>
        <v>0</v>
      </c>
    </row>
    <row r="68" spans="1:10" ht="15.75" thickBot="1" x14ac:dyDescent="0.3">
      <c r="A68" s="98" t="s">
        <v>110</v>
      </c>
      <c r="B68" s="99" t="s">
        <v>115</v>
      </c>
      <c r="C68" s="100"/>
      <c r="D68" s="101"/>
      <c r="E68" s="102">
        <f>E64+E67</f>
        <v>0</v>
      </c>
      <c r="F68" s="102">
        <f>F64+F67</f>
        <v>0</v>
      </c>
      <c r="G68" s="103">
        <f>G64+G67</f>
        <v>0</v>
      </c>
      <c r="H68" s="103">
        <f>H64+H67</f>
        <v>0</v>
      </c>
      <c r="I68" s="104">
        <f>I64+I67</f>
        <v>0</v>
      </c>
      <c r="J68" s="105">
        <f>J64+J67</f>
        <v>0</v>
      </c>
    </row>
    <row r="69" spans="1:10" x14ac:dyDescent="0.25">
      <c r="A69" s="8"/>
      <c r="B69" s="11"/>
      <c r="C69" s="4"/>
      <c r="D69" s="4"/>
      <c r="E69" s="4"/>
      <c r="F69" s="4"/>
      <c r="G69" s="4"/>
      <c r="H69" s="4"/>
      <c r="I69" s="4"/>
      <c r="J69" s="4"/>
    </row>
  </sheetData>
  <mergeCells count="29">
    <mergeCell ref="B59:J59"/>
    <mergeCell ref="B35:J35"/>
    <mergeCell ref="B36:J36"/>
    <mergeCell ref="G3:H3"/>
    <mergeCell ref="I3:J3"/>
    <mergeCell ref="B6:J6"/>
    <mergeCell ref="E2:J2"/>
    <mergeCell ref="B7:J7"/>
    <mergeCell ref="B29:J29"/>
    <mergeCell ref="B43:J43"/>
    <mergeCell ref="B44:J44"/>
    <mergeCell ref="B65:J65"/>
    <mergeCell ref="A67:D67"/>
    <mergeCell ref="B68:D68"/>
    <mergeCell ref="A33:D33"/>
    <mergeCell ref="A63:D63"/>
    <mergeCell ref="A64:D64"/>
    <mergeCell ref="B48:J48"/>
    <mergeCell ref="B40:J40"/>
    <mergeCell ref="B51:J51"/>
    <mergeCell ref="A27:D27"/>
    <mergeCell ref="A1:J1"/>
    <mergeCell ref="A2:A4"/>
    <mergeCell ref="B2:B4"/>
    <mergeCell ref="C2:D2"/>
    <mergeCell ref="C3:C4"/>
    <mergeCell ref="D3:D4"/>
    <mergeCell ref="E3:E4"/>
    <mergeCell ref="F3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5" workbookViewId="0">
      <selection activeCell="D60" sqref="D6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User_BK</dc:creator>
  <cp:lastModifiedBy>User_BK</cp:lastModifiedBy>
  <dcterms:created xsi:type="dcterms:W3CDTF">2019-08-12T08:18:05Z</dcterms:created>
  <dcterms:modified xsi:type="dcterms:W3CDTF">2019-08-12T12:47:05Z</dcterms:modified>
</cp:coreProperties>
</file>